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" yWindow="180" windowWidth="10116" windowHeight="10212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I22" i="1"/>
  <c r="L22" i="1" s="1"/>
  <c r="H22" i="1"/>
  <c r="F22" i="1"/>
  <c r="E22" i="1"/>
  <c r="E23" i="1" s="1"/>
  <c r="L20" i="1"/>
  <c r="K20" i="1"/>
  <c r="J20" i="1"/>
  <c r="G20" i="1"/>
  <c r="M20" i="1" s="1"/>
  <c r="D20" i="1"/>
  <c r="C20" i="1"/>
  <c r="A20" i="1"/>
  <c r="L19" i="1"/>
  <c r="K19" i="1"/>
  <c r="J19" i="1"/>
  <c r="G19" i="1"/>
  <c r="M19" i="1" s="1"/>
  <c r="D19" i="1"/>
  <c r="C19" i="1"/>
  <c r="A19" i="1"/>
  <c r="L18" i="1"/>
  <c r="K18" i="1"/>
  <c r="J18" i="1"/>
  <c r="G18" i="1"/>
  <c r="M18" i="1" s="1"/>
  <c r="D18" i="1"/>
  <c r="C18" i="1"/>
  <c r="A18" i="1"/>
  <c r="L17" i="1"/>
  <c r="K17" i="1"/>
  <c r="J17" i="1"/>
  <c r="G17" i="1"/>
  <c r="M17" i="1" s="1"/>
  <c r="D17" i="1"/>
  <c r="C17" i="1"/>
  <c r="A17" i="1"/>
  <c r="L16" i="1"/>
  <c r="K16" i="1"/>
  <c r="J16" i="1"/>
  <c r="G16" i="1"/>
  <c r="M16" i="1" s="1"/>
  <c r="D16" i="1"/>
  <c r="C16" i="1"/>
  <c r="A16" i="1"/>
  <c r="L15" i="1"/>
  <c r="K15" i="1"/>
  <c r="J15" i="1"/>
  <c r="G15" i="1"/>
  <c r="M15" i="1" s="1"/>
  <c r="D15" i="1"/>
  <c r="C15" i="1"/>
  <c r="A15" i="1"/>
  <c r="L14" i="1"/>
  <c r="K14" i="1"/>
  <c r="J14" i="1"/>
  <c r="G14" i="1"/>
  <c r="M14" i="1" s="1"/>
  <c r="D14" i="1"/>
  <c r="C14" i="1"/>
  <c r="A14" i="1"/>
  <c r="L13" i="1"/>
  <c r="K13" i="1"/>
  <c r="J13" i="1"/>
  <c r="G13" i="1"/>
  <c r="M13" i="1" s="1"/>
  <c r="D13" i="1"/>
  <c r="C13" i="1"/>
  <c r="A13" i="1"/>
  <c r="L12" i="1"/>
  <c r="K12" i="1"/>
  <c r="J12" i="1"/>
  <c r="G12" i="1"/>
  <c r="M12" i="1" s="1"/>
  <c r="D12" i="1"/>
  <c r="C12" i="1"/>
  <c r="A12" i="1"/>
  <c r="L11" i="1"/>
  <c r="K11" i="1"/>
  <c r="J11" i="1"/>
  <c r="J22" i="1" s="1"/>
  <c r="G11" i="1"/>
  <c r="G22" i="1" s="1"/>
  <c r="G23" i="1" s="1"/>
  <c r="D11" i="1"/>
  <c r="C11" i="1"/>
  <c r="A11" i="1"/>
  <c r="D22" i="1" l="1"/>
  <c r="M22" i="1"/>
  <c r="M11" i="1"/>
  <c r="K22" i="1"/>
</calcChain>
</file>

<file path=xl/sharedStrings.xml><?xml version="1.0" encoding="utf-8"?>
<sst xmlns="http://schemas.openxmlformats.org/spreadsheetml/2006/main" count="25" uniqueCount="19">
  <si>
    <t xml:space="preserve"> </t>
  </si>
  <si>
    <t>KASUS DEMAM BERDARAH DENGUE (DBD) MENURUT JENIS KELAMIN, KECAMATAN, DAN PUSKESMAS</t>
  </si>
  <si>
    <t>NO</t>
  </si>
  <si>
    <t>KABUPATEN</t>
  </si>
  <si>
    <t>PUSKESMAS</t>
  </si>
  <si>
    <t>DEMAM BERDARAH DENGUE (DBD)</t>
  </si>
  <si>
    <t>JUMLAH KASUS</t>
  </si>
  <si>
    <t>MENINGGAL</t>
  </si>
  <si>
    <t>L</t>
  </si>
  <si>
    <t>P</t>
  </si>
  <si>
    <t>L+P</t>
  </si>
  <si>
    <t>ANGKA KESAKITAN DBD PER 100.000 PENDUDUK</t>
  </si>
  <si>
    <t>Keterangan: Jumlah kasus adalah seluruh kasus yang ada di wilayah kerja puskesmas tersebut termasuk kasus yang ditemukan di RS</t>
  </si>
  <si>
    <t>TABEL  65</t>
  </si>
  <si>
    <t>Sumber: Seksi Pencegahan Pengendalian Penyakit Menular dan Zoonosis, Dinas Kesehatan Provinsi NTB, 2022 (Update 19 Juli 2022)</t>
  </si>
  <si>
    <t xml:space="preserve">KODE REFRENSI WILAYAH </t>
  </si>
  <si>
    <r>
      <rPr>
        <b/>
        <i/>
        <sz val="12"/>
        <rFont val="Arial"/>
        <family val="2"/>
      </rPr>
      <t>CFR</t>
    </r>
    <r>
      <rPr>
        <b/>
        <sz val="12"/>
        <rFont val="Arial"/>
        <family val="2"/>
      </rPr>
      <t xml:space="preserve"> (%)</t>
    </r>
  </si>
  <si>
    <t>Nusa Tenggara Barat</t>
  </si>
  <si>
    <t>PROVINSI NUSA TENGGARA BARAT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</si>
</sst>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_-"/>
    <numFmt numFmtId="165" formatCode="#,##0.0_);\(#,##0.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7" fontId="1" fillId="0" borderId="2" xfId="2" applyNumberFormat="1" applyFont="1" applyFill="1" applyBorder="1" applyAlignment="1">
      <alignment vertical="center"/>
    </xf>
    <xf numFmtId="165" fontId="1" fillId="0" borderId="2" xfId="2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7" fontId="4" fillId="0" borderId="10" xfId="2" applyNumberFormat="1" applyFont="1" applyFill="1" applyBorder="1" applyAlignment="1">
      <alignment vertical="center"/>
    </xf>
    <xf numFmtId="37" fontId="4" fillId="0" borderId="7" xfId="2" applyNumberFormat="1" applyFont="1" applyFill="1" applyBorder="1" applyAlignment="1">
      <alignment vertical="center"/>
    </xf>
    <xf numFmtId="165" fontId="4" fillId="0" borderId="7" xfId="2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quotePrefix="1" applyFont="1" applyBorder="1" applyAlignment="1">
      <alignment horizontal="left" vertical="center"/>
    </xf>
    <xf numFmtId="0" fontId="4" fillId="0" borderId="13" xfId="0" quotePrefix="1" applyFont="1" applyBorder="1" applyAlignment="1">
      <alignment horizontal="left" vertical="center"/>
    </xf>
    <xf numFmtId="165" fontId="4" fillId="0" borderId="14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7" fontId="4" fillId="2" borderId="12" xfId="2" applyNumberFormat="1" applyFont="1" applyFill="1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Comma [0] 2 2" xfId="2"/>
    <cellStyle name="Comma [0]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/>
      <sheetData sheetId="2">
        <row r="28">
          <cell r="C28">
            <v>2604849</v>
          </cell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D11">
            <v>6820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80" zoomScaleNormal="80" workbookViewId="0">
      <selection activeCell="T21" sqref="T21"/>
    </sheetView>
  </sheetViews>
  <sheetFormatPr defaultColWidth="9.109375" defaultRowHeight="15" x14ac:dyDescent="0.3"/>
  <cols>
    <col min="1" max="1" width="5.6640625" style="2" customWidth="1"/>
    <col min="2" max="2" width="21.109375" style="2" customWidth="1"/>
    <col min="3" max="3" width="25.88671875" style="2" customWidth="1"/>
    <col min="4" max="4" width="10.88671875" style="2" customWidth="1"/>
    <col min="5" max="13" width="10.6640625" style="2" customWidth="1"/>
    <col min="14" max="16" width="8.6640625" style="2" customWidth="1"/>
    <col min="17" max="257" width="9.109375" style="2"/>
    <col min="258" max="258" width="5.6640625" style="2" customWidth="1"/>
    <col min="259" max="260" width="23.6640625" style="2" customWidth="1"/>
    <col min="261" max="269" width="10.6640625" style="2" customWidth="1"/>
    <col min="270" max="272" width="8.6640625" style="2" customWidth="1"/>
    <col min="273" max="513" width="9.109375" style="2"/>
    <col min="514" max="514" width="5.6640625" style="2" customWidth="1"/>
    <col min="515" max="516" width="23.6640625" style="2" customWidth="1"/>
    <col min="517" max="525" width="10.6640625" style="2" customWidth="1"/>
    <col min="526" max="528" width="8.6640625" style="2" customWidth="1"/>
    <col min="529" max="769" width="9.109375" style="2"/>
    <col min="770" max="770" width="5.6640625" style="2" customWidth="1"/>
    <col min="771" max="772" width="23.6640625" style="2" customWidth="1"/>
    <col min="773" max="781" width="10.6640625" style="2" customWidth="1"/>
    <col min="782" max="784" width="8.6640625" style="2" customWidth="1"/>
    <col min="785" max="1025" width="9.109375" style="2"/>
    <col min="1026" max="1026" width="5.6640625" style="2" customWidth="1"/>
    <col min="1027" max="1028" width="23.6640625" style="2" customWidth="1"/>
    <col min="1029" max="1037" width="10.6640625" style="2" customWidth="1"/>
    <col min="1038" max="1040" width="8.6640625" style="2" customWidth="1"/>
    <col min="1041" max="1281" width="9.109375" style="2"/>
    <col min="1282" max="1282" width="5.6640625" style="2" customWidth="1"/>
    <col min="1283" max="1284" width="23.6640625" style="2" customWidth="1"/>
    <col min="1285" max="1293" width="10.6640625" style="2" customWidth="1"/>
    <col min="1294" max="1296" width="8.6640625" style="2" customWidth="1"/>
    <col min="1297" max="1537" width="9.109375" style="2"/>
    <col min="1538" max="1538" width="5.6640625" style="2" customWidth="1"/>
    <col min="1539" max="1540" width="23.6640625" style="2" customWidth="1"/>
    <col min="1541" max="1549" width="10.6640625" style="2" customWidth="1"/>
    <col min="1550" max="1552" width="8.6640625" style="2" customWidth="1"/>
    <col min="1553" max="1793" width="9.109375" style="2"/>
    <col min="1794" max="1794" width="5.6640625" style="2" customWidth="1"/>
    <col min="1795" max="1796" width="23.6640625" style="2" customWidth="1"/>
    <col min="1797" max="1805" width="10.6640625" style="2" customWidth="1"/>
    <col min="1806" max="1808" width="8.6640625" style="2" customWidth="1"/>
    <col min="1809" max="2049" width="9.109375" style="2"/>
    <col min="2050" max="2050" width="5.6640625" style="2" customWidth="1"/>
    <col min="2051" max="2052" width="23.6640625" style="2" customWidth="1"/>
    <col min="2053" max="2061" width="10.6640625" style="2" customWidth="1"/>
    <col min="2062" max="2064" width="8.6640625" style="2" customWidth="1"/>
    <col min="2065" max="2305" width="9.109375" style="2"/>
    <col min="2306" max="2306" width="5.6640625" style="2" customWidth="1"/>
    <col min="2307" max="2308" width="23.6640625" style="2" customWidth="1"/>
    <col min="2309" max="2317" width="10.6640625" style="2" customWidth="1"/>
    <col min="2318" max="2320" width="8.6640625" style="2" customWidth="1"/>
    <col min="2321" max="2561" width="9.109375" style="2"/>
    <col min="2562" max="2562" width="5.6640625" style="2" customWidth="1"/>
    <col min="2563" max="2564" width="23.6640625" style="2" customWidth="1"/>
    <col min="2565" max="2573" width="10.6640625" style="2" customWidth="1"/>
    <col min="2574" max="2576" width="8.6640625" style="2" customWidth="1"/>
    <col min="2577" max="2817" width="9.109375" style="2"/>
    <col min="2818" max="2818" width="5.6640625" style="2" customWidth="1"/>
    <col min="2819" max="2820" width="23.6640625" style="2" customWidth="1"/>
    <col min="2821" max="2829" width="10.6640625" style="2" customWidth="1"/>
    <col min="2830" max="2832" width="8.6640625" style="2" customWidth="1"/>
    <col min="2833" max="3073" width="9.109375" style="2"/>
    <col min="3074" max="3074" width="5.6640625" style="2" customWidth="1"/>
    <col min="3075" max="3076" width="23.6640625" style="2" customWidth="1"/>
    <col min="3077" max="3085" width="10.6640625" style="2" customWidth="1"/>
    <col min="3086" max="3088" width="8.6640625" style="2" customWidth="1"/>
    <col min="3089" max="3329" width="9.109375" style="2"/>
    <col min="3330" max="3330" width="5.6640625" style="2" customWidth="1"/>
    <col min="3331" max="3332" width="23.6640625" style="2" customWidth="1"/>
    <col min="3333" max="3341" width="10.6640625" style="2" customWidth="1"/>
    <col min="3342" max="3344" width="8.6640625" style="2" customWidth="1"/>
    <col min="3345" max="3585" width="9.109375" style="2"/>
    <col min="3586" max="3586" width="5.6640625" style="2" customWidth="1"/>
    <col min="3587" max="3588" width="23.6640625" style="2" customWidth="1"/>
    <col min="3589" max="3597" width="10.6640625" style="2" customWidth="1"/>
    <col min="3598" max="3600" width="8.6640625" style="2" customWidth="1"/>
    <col min="3601" max="3841" width="9.109375" style="2"/>
    <col min="3842" max="3842" width="5.6640625" style="2" customWidth="1"/>
    <col min="3843" max="3844" width="23.6640625" style="2" customWidth="1"/>
    <col min="3845" max="3853" width="10.6640625" style="2" customWidth="1"/>
    <col min="3854" max="3856" width="8.6640625" style="2" customWidth="1"/>
    <col min="3857" max="4097" width="9.109375" style="2"/>
    <col min="4098" max="4098" width="5.6640625" style="2" customWidth="1"/>
    <col min="4099" max="4100" width="23.6640625" style="2" customWidth="1"/>
    <col min="4101" max="4109" width="10.6640625" style="2" customWidth="1"/>
    <col min="4110" max="4112" width="8.6640625" style="2" customWidth="1"/>
    <col min="4113" max="4353" width="9.109375" style="2"/>
    <col min="4354" max="4354" width="5.6640625" style="2" customWidth="1"/>
    <col min="4355" max="4356" width="23.6640625" style="2" customWidth="1"/>
    <col min="4357" max="4365" width="10.6640625" style="2" customWidth="1"/>
    <col min="4366" max="4368" width="8.6640625" style="2" customWidth="1"/>
    <col min="4369" max="4609" width="9.109375" style="2"/>
    <col min="4610" max="4610" width="5.6640625" style="2" customWidth="1"/>
    <col min="4611" max="4612" width="23.6640625" style="2" customWidth="1"/>
    <col min="4613" max="4621" width="10.6640625" style="2" customWidth="1"/>
    <col min="4622" max="4624" width="8.6640625" style="2" customWidth="1"/>
    <col min="4625" max="4865" width="9.109375" style="2"/>
    <col min="4866" max="4866" width="5.6640625" style="2" customWidth="1"/>
    <col min="4867" max="4868" width="23.6640625" style="2" customWidth="1"/>
    <col min="4869" max="4877" width="10.6640625" style="2" customWidth="1"/>
    <col min="4878" max="4880" width="8.6640625" style="2" customWidth="1"/>
    <col min="4881" max="5121" width="9.109375" style="2"/>
    <col min="5122" max="5122" width="5.6640625" style="2" customWidth="1"/>
    <col min="5123" max="5124" width="23.6640625" style="2" customWidth="1"/>
    <col min="5125" max="5133" width="10.6640625" style="2" customWidth="1"/>
    <col min="5134" max="5136" width="8.6640625" style="2" customWidth="1"/>
    <col min="5137" max="5377" width="9.109375" style="2"/>
    <col min="5378" max="5378" width="5.6640625" style="2" customWidth="1"/>
    <col min="5379" max="5380" width="23.6640625" style="2" customWidth="1"/>
    <col min="5381" max="5389" width="10.6640625" style="2" customWidth="1"/>
    <col min="5390" max="5392" width="8.6640625" style="2" customWidth="1"/>
    <col min="5393" max="5633" width="9.109375" style="2"/>
    <col min="5634" max="5634" width="5.6640625" style="2" customWidth="1"/>
    <col min="5635" max="5636" width="23.6640625" style="2" customWidth="1"/>
    <col min="5637" max="5645" width="10.6640625" style="2" customWidth="1"/>
    <col min="5646" max="5648" width="8.6640625" style="2" customWidth="1"/>
    <col min="5649" max="5889" width="9.109375" style="2"/>
    <col min="5890" max="5890" width="5.6640625" style="2" customWidth="1"/>
    <col min="5891" max="5892" width="23.6640625" style="2" customWidth="1"/>
    <col min="5893" max="5901" width="10.6640625" style="2" customWidth="1"/>
    <col min="5902" max="5904" width="8.6640625" style="2" customWidth="1"/>
    <col min="5905" max="6145" width="9.109375" style="2"/>
    <col min="6146" max="6146" width="5.6640625" style="2" customWidth="1"/>
    <col min="6147" max="6148" width="23.6640625" style="2" customWidth="1"/>
    <col min="6149" max="6157" width="10.6640625" style="2" customWidth="1"/>
    <col min="6158" max="6160" width="8.6640625" style="2" customWidth="1"/>
    <col min="6161" max="6401" width="9.109375" style="2"/>
    <col min="6402" max="6402" width="5.6640625" style="2" customWidth="1"/>
    <col min="6403" max="6404" width="23.6640625" style="2" customWidth="1"/>
    <col min="6405" max="6413" width="10.6640625" style="2" customWidth="1"/>
    <col min="6414" max="6416" width="8.6640625" style="2" customWidth="1"/>
    <col min="6417" max="6657" width="9.109375" style="2"/>
    <col min="6658" max="6658" width="5.6640625" style="2" customWidth="1"/>
    <col min="6659" max="6660" width="23.6640625" style="2" customWidth="1"/>
    <col min="6661" max="6669" width="10.6640625" style="2" customWidth="1"/>
    <col min="6670" max="6672" width="8.6640625" style="2" customWidth="1"/>
    <col min="6673" max="6913" width="9.109375" style="2"/>
    <col min="6914" max="6914" width="5.6640625" style="2" customWidth="1"/>
    <col min="6915" max="6916" width="23.6640625" style="2" customWidth="1"/>
    <col min="6917" max="6925" width="10.6640625" style="2" customWidth="1"/>
    <col min="6926" max="6928" width="8.6640625" style="2" customWidth="1"/>
    <col min="6929" max="7169" width="9.109375" style="2"/>
    <col min="7170" max="7170" width="5.6640625" style="2" customWidth="1"/>
    <col min="7171" max="7172" width="23.6640625" style="2" customWidth="1"/>
    <col min="7173" max="7181" width="10.6640625" style="2" customWidth="1"/>
    <col min="7182" max="7184" width="8.6640625" style="2" customWidth="1"/>
    <col min="7185" max="7425" width="9.109375" style="2"/>
    <col min="7426" max="7426" width="5.6640625" style="2" customWidth="1"/>
    <col min="7427" max="7428" width="23.6640625" style="2" customWidth="1"/>
    <col min="7429" max="7437" width="10.6640625" style="2" customWidth="1"/>
    <col min="7438" max="7440" width="8.6640625" style="2" customWidth="1"/>
    <col min="7441" max="7681" width="9.109375" style="2"/>
    <col min="7682" max="7682" width="5.6640625" style="2" customWidth="1"/>
    <col min="7683" max="7684" width="23.6640625" style="2" customWidth="1"/>
    <col min="7685" max="7693" width="10.6640625" style="2" customWidth="1"/>
    <col min="7694" max="7696" width="8.6640625" style="2" customWidth="1"/>
    <col min="7697" max="7937" width="9.109375" style="2"/>
    <col min="7938" max="7938" width="5.6640625" style="2" customWidth="1"/>
    <col min="7939" max="7940" width="23.6640625" style="2" customWidth="1"/>
    <col min="7941" max="7949" width="10.6640625" style="2" customWidth="1"/>
    <col min="7950" max="7952" width="8.6640625" style="2" customWidth="1"/>
    <col min="7953" max="8193" width="9.109375" style="2"/>
    <col min="8194" max="8194" width="5.6640625" style="2" customWidth="1"/>
    <col min="8195" max="8196" width="23.6640625" style="2" customWidth="1"/>
    <col min="8197" max="8205" width="10.6640625" style="2" customWidth="1"/>
    <col min="8206" max="8208" width="8.6640625" style="2" customWidth="1"/>
    <col min="8209" max="8449" width="9.109375" style="2"/>
    <col min="8450" max="8450" width="5.6640625" style="2" customWidth="1"/>
    <col min="8451" max="8452" width="23.6640625" style="2" customWidth="1"/>
    <col min="8453" max="8461" width="10.6640625" style="2" customWidth="1"/>
    <col min="8462" max="8464" width="8.6640625" style="2" customWidth="1"/>
    <col min="8465" max="8705" width="9.109375" style="2"/>
    <col min="8706" max="8706" width="5.6640625" style="2" customWidth="1"/>
    <col min="8707" max="8708" width="23.6640625" style="2" customWidth="1"/>
    <col min="8709" max="8717" width="10.6640625" style="2" customWidth="1"/>
    <col min="8718" max="8720" width="8.6640625" style="2" customWidth="1"/>
    <col min="8721" max="8961" width="9.109375" style="2"/>
    <col min="8962" max="8962" width="5.6640625" style="2" customWidth="1"/>
    <col min="8963" max="8964" width="23.6640625" style="2" customWidth="1"/>
    <col min="8965" max="8973" width="10.6640625" style="2" customWidth="1"/>
    <col min="8974" max="8976" width="8.6640625" style="2" customWidth="1"/>
    <col min="8977" max="9217" width="9.109375" style="2"/>
    <col min="9218" max="9218" width="5.6640625" style="2" customWidth="1"/>
    <col min="9219" max="9220" width="23.6640625" style="2" customWidth="1"/>
    <col min="9221" max="9229" width="10.6640625" style="2" customWidth="1"/>
    <col min="9230" max="9232" width="8.6640625" style="2" customWidth="1"/>
    <col min="9233" max="9473" width="9.109375" style="2"/>
    <col min="9474" max="9474" width="5.6640625" style="2" customWidth="1"/>
    <col min="9475" max="9476" width="23.6640625" style="2" customWidth="1"/>
    <col min="9477" max="9485" width="10.6640625" style="2" customWidth="1"/>
    <col min="9486" max="9488" width="8.6640625" style="2" customWidth="1"/>
    <col min="9489" max="9729" width="9.109375" style="2"/>
    <col min="9730" max="9730" width="5.6640625" style="2" customWidth="1"/>
    <col min="9731" max="9732" width="23.6640625" style="2" customWidth="1"/>
    <col min="9733" max="9741" width="10.6640625" style="2" customWidth="1"/>
    <col min="9742" max="9744" width="8.6640625" style="2" customWidth="1"/>
    <col min="9745" max="9985" width="9.109375" style="2"/>
    <col min="9986" max="9986" width="5.6640625" style="2" customWidth="1"/>
    <col min="9987" max="9988" width="23.6640625" style="2" customWidth="1"/>
    <col min="9989" max="9997" width="10.6640625" style="2" customWidth="1"/>
    <col min="9998" max="10000" width="8.6640625" style="2" customWidth="1"/>
    <col min="10001" max="10241" width="9.109375" style="2"/>
    <col min="10242" max="10242" width="5.6640625" style="2" customWidth="1"/>
    <col min="10243" max="10244" width="23.6640625" style="2" customWidth="1"/>
    <col min="10245" max="10253" width="10.6640625" style="2" customWidth="1"/>
    <col min="10254" max="10256" width="8.6640625" style="2" customWidth="1"/>
    <col min="10257" max="10497" width="9.109375" style="2"/>
    <col min="10498" max="10498" width="5.6640625" style="2" customWidth="1"/>
    <col min="10499" max="10500" width="23.6640625" style="2" customWidth="1"/>
    <col min="10501" max="10509" width="10.6640625" style="2" customWidth="1"/>
    <col min="10510" max="10512" width="8.6640625" style="2" customWidth="1"/>
    <col min="10513" max="10753" width="9.109375" style="2"/>
    <col min="10754" max="10754" width="5.6640625" style="2" customWidth="1"/>
    <col min="10755" max="10756" width="23.6640625" style="2" customWidth="1"/>
    <col min="10757" max="10765" width="10.6640625" style="2" customWidth="1"/>
    <col min="10766" max="10768" width="8.6640625" style="2" customWidth="1"/>
    <col min="10769" max="11009" width="9.109375" style="2"/>
    <col min="11010" max="11010" width="5.6640625" style="2" customWidth="1"/>
    <col min="11011" max="11012" width="23.6640625" style="2" customWidth="1"/>
    <col min="11013" max="11021" width="10.6640625" style="2" customWidth="1"/>
    <col min="11022" max="11024" width="8.6640625" style="2" customWidth="1"/>
    <col min="11025" max="11265" width="9.109375" style="2"/>
    <col min="11266" max="11266" width="5.6640625" style="2" customWidth="1"/>
    <col min="11267" max="11268" width="23.6640625" style="2" customWidth="1"/>
    <col min="11269" max="11277" width="10.6640625" style="2" customWidth="1"/>
    <col min="11278" max="11280" width="8.6640625" style="2" customWidth="1"/>
    <col min="11281" max="11521" width="9.109375" style="2"/>
    <col min="11522" max="11522" width="5.6640625" style="2" customWidth="1"/>
    <col min="11523" max="11524" width="23.6640625" style="2" customWidth="1"/>
    <col min="11525" max="11533" width="10.6640625" style="2" customWidth="1"/>
    <col min="11534" max="11536" width="8.6640625" style="2" customWidth="1"/>
    <col min="11537" max="11777" width="9.109375" style="2"/>
    <col min="11778" max="11778" width="5.6640625" style="2" customWidth="1"/>
    <col min="11779" max="11780" width="23.6640625" style="2" customWidth="1"/>
    <col min="11781" max="11789" width="10.6640625" style="2" customWidth="1"/>
    <col min="11790" max="11792" width="8.6640625" style="2" customWidth="1"/>
    <col min="11793" max="12033" width="9.109375" style="2"/>
    <col min="12034" max="12034" width="5.6640625" style="2" customWidth="1"/>
    <col min="12035" max="12036" width="23.6640625" style="2" customWidth="1"/>
    <col min="12037" max="12045" width="10.6640625" style="2" customWidth="1"/>
    <col min="12046" max="12048" width="8.6640625" style="2" customWidth="1"/>
    <col min="12049" max="12289" width="9.109375" style="2"/>
    <col min="12290" max="12290" width="5.6640625" style="2" customWidth="1"/>
    <col min="12291" max="12292" width="23.6640625" style="2" customWidth="1"/>
    <col min="12293" max="12301" width="10.6640625" style="2" customWidth="1"/>
    <col min="12302" max="12304" width="8.6640625" style="2" customWidth="1"/>
    <col min="12305" max="12545" width="9.109375" style="2"/>
    <col min="12546" max="12546" width="5.6640625" style="2" customWidth="1"/>
    <col min="12547" max="12548" width="23.6640625" style="2" customWidth="1"/>
    <col min="12549" max="12557" width="10.6640625" style="2" customWidth="1"/>
    <col min="12558" max="12560" width="8.6640625" style="2" customWidth="1"/>
    <col min="12561" max="12801" width="9.109375" style="2"/>
    <col min="12802" max="12802" width="5.6640625" style="2" customWidth="1"/>
    <col min="12803" max="12804" width="23.6640625" style="2" customWidth="1"/>
    <col min="12805" max="12813" width="10.6640625" style="2" customWidth="1"/>
    <col min="12814" max="12816" width="8.6640625" style="2" customWidth="1"/>
    <col min="12817" max="13057" width="9.109375" style="2"/>
    <col min="13058" max="13058" width="5.6640625" style="2" customWidth="1"/>
    <col min="13059" max="13060" width="23.6640625" style="2" customWidth="1"/>
    <col min="13061" max="13069" width="10.6640625" style="2" customWidth="1"/>
    <col min="13070" max="13072" width="8.6640625" style="2" customWidth="1"/>
    <col min="13073" max="13313" width="9.109375" style="2"/>
    <col min="13314" max="13314" width="5.6640625" style="2" customWidth="1"/>
    <col min="13315" max="13316" width="23.6640625" style="2" customWidth="1"/>
    <col min="13317" max="13325" width="10.6640625" style="2" customWidth="1"/>
    <col min="13326" max="13328" width="8.6640625" style="2" customWidth="1"/>
    <col min="13329" max="13569" width="9.109375" style="2"/>
    <col min="13570" max="13570" width="5.6640625" style="2" customWidth="1"/>
    <col min="13571" max="13572" width="23.6640625" style="2" customWidth="1"/>
    <col min="13573" max="13581" width="10.6640625" style="2" customWidth="1"/>
    <col min="13582" max="13584" width="8.6640625" style="2" customWidth="1"/>
    <col min="13585" max="13825" width="9.109375" style="2"/>
    <col min="13826" max="13826" width="5.6640625" style="2" customWidth="1"/>
    <col min="13827" max="13828" width="23.6640625" style="2" customWidth="1"/>
    <col min="13829" max="13837" width="10.6640625" style="2" customWidth="1"/>
    <col min="13838" max="13840" width="8.6640625" style="2" customWidth="1"/>
    <col min="13841" max="14081" width="9.109375" style="2"/>
    <col min="14082" max="14082" width="5.6640625" style="2" customWidth="1"/>
    <col min="14083" max="14084" width="23.6640625" style="2" customWidth="1"/>
    <col min="14085" max="14093" width="10.6640625" style="2" customWidth="1"/>
    <col min="14094" max="14096" width="8.6640625" style="2" customWidth="1"/>
    <col min="14097" max="14337" width="9.109375" style="2"/>
    <col min="14338" max="14338" width="5.6640625" style="2" customWidth="1"/>
    <col min="14339" max="14340" width="23.6640625" style="2" customWidth="1"/>
    <col min="14341" max="14349" width="10.6640625" style="2" customWidth="1"/>
    <col min="14350" max="14352" width="8.6640625" style="2" customWidth="1"/>
    <col min="14353" max="14593" width="9.109375" style="2"/>
    <col min="14594" max="14594" width="5.6640625" style="2" customWidth="1"/>
    <col min="14595" max="14596" width="23.6640625" style="2" customWidth="1"/>
    <col min="14597" max="14605" width="10.6640625" style="2" customWidth="1"/>
    <col min="14606" max="14608" width="8.6640625" style="2" customWidth="1"/>
    <col min="14609" max="14849" width="9.109375" style="2"/>
    <col min="14850" max="14850" width="5.6640625" style="2" customWidth="1"/>
    <col min="14851" max="14852" width="23.6640625" style="2" customWidth="1"/>
    <col min="14853" max="14861" width="10.6640625" style="2" customWidth="1"/>
    <col min="14862" max="14864" width="8.6640625" style="2" customWidth="1"/>
    <col min="14865" max="15105" width="9.109375" style="2"/>
    <col min="15106" max="15106" width="5.6640625" style="2" customWidth="1"/>
    <col min="15107" max="15108" width="23.6640625" style="2" customWidth="1"/>
    <col min="15109" max="15117" width="10.6640625" style="2" customWidth="1"/>
    <col min="15118" max="15120" width="8.6640625" style="2" customWidth="1"/>
    <col min="15121" max="15361" width="9.109375" style="2"/>
    <col min="15362" max="15362" width="5.6640625" style="2" customWidth="1"/>
    <col min="15363" max="15364" width="23.6640625" style="2" customWidth="1"/>
    <col min="15365" max="15373" width="10.6640625" style="2" customWidth="1"/>
    <col min="15374" max="15376" width="8.6640625" style="2" customWidth="1"/>
    <col min="15377" max="15617" width="9.109375" style="2"/>
    <col min="15618" max="15618" width="5.6640625" style="2" customWidth="1"/>
    <col min="15619" max="15620" width="23.6640625" style="2" customWidth="1"/>
    <col min="15621" max="15629" width="10.6640625" style="2" customWidth="1"/>
    <col min="15630" max="15632" width="8.6640625" style="2" customWidth="1"/>
    <col min="15633" max="15873" width="9.109375" style="2"/>
    <col min="15874" max="15874" width="5.6640625" style="2" customWidth="1"/>
    <col min="15875" max="15876" width="23.6640625" style="2" customWidth="1"/>
    <col min="15877" max="15885" width="10.6640625" style="2" customWidth="1"/>
    <col min="15886" max="15888" width="8.6640625" style="2" customWidth="1"/>
    <col min="15889" max="16129" width="9.109375" style="2"/>
    <col min="16130" max="16130" width="5.6640625" style="2" customWidth="1"/>
    <col min="16131" max="16132" width="23.6640625" style="2" customWidth="1"/>
    <col min="16133" max="16141" width="10.6640625" style="2" customWidth="1"/>
    <col min="16142" max="16144" width="8.6640625" style="2" customWidth="1"/>
    <col min="16145" max="16384" width="9.109375" style="2"/>
  </cols>
  <sheetData>
    <row r="1" spans="1:16" x14ac:dyDescent="0.3">
      <c r="A1" s="26" t="s">
        <v>13</v>
      </c>
      <c r="B1" s="26"/>
    </row>
    <row r="2" spans="1:16" x14ac:dyDescent="0.3">
      <c r="A2" s="3" t="s">
        <v>0</v>
      </c>
      <c r="B2" s="3"/>
      <c r="C2" s="3"/>
    </row>
    <row r="3" spans="1:16" s="4" customFormat="1" ht="21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6" s="4" customFormat="1" ht="21" x14ac:dyDescent="0.3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6" s="4" customFormat="1" ht="16.8" x14ac:dyDescent="0.3">
      <c r="F5" s="5"/>
      <c r="G5" s="6"/>
    </row>
    <row r="6" spans="1:16" ht="15.6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26.4" customHeight="1" x14ac:dyDescent="0.3">
      <c r="A7" s="29" t="s">
        <v>2</v>
      </c>
      <c r="B7" s="30" t="s">
        <v>15</v>
      </c>
      <c r="C7" s="31" t="s">
        <v>3</v>
      </c>
      <c r="D7" s="30" t="s">
        <v>4</v>
      </c>
      <c r="E7" s="32" t="s">
        <v>5</v>
      </c>
      <c r="F7" s="33"/>
      <c r="G7" s="33"/>
      <c r="H7" s="33"/>
      <c r="I7" s="33"/>
      <c r="J7" s="33"/>
      <c r="K7" s="33"/>
      <c r="L7" s="33"/>
      <c r="M7" s="34"/>
      <c r="N7" s="8"/>
      <c r="O7" s="9"/>
      <c r="P7" s="9"/>
    </row>
    <row r="8" spans="1:16" ht="26.4" customHeight="1" x14ac:dyDescent="0.3">
      <c r="A8" s="29"/>
      <c r="B8" s="35"/>
      <c r="C8" s="31"/>
      <c r="D8" s="35"/>
      <c r="E8" s="36" t="s">
        <v>6</v>
      </c>
      <c r="F8" s="36"/>
      <c r="G8" s="36"/>
      <c r="H8" s="37" t="s">
        <v>7</v>
      </c>
      <c r="I8" s="36"/>
      <c r="J8" s="36"/>
      <c r="K8" s="37" t="s">
        <v>16</v>
      </c>
      <c r="L8" s="36"/>
      <c r="M8" s="36"/>
      <c r="N8" s="10"/>
    </row>
    <row r="9" spans="1:16" ht="25.2" customHeight="1" x14ac:dyDescent="0.3">
      <c r="A9" s="38"/>
      <c r="B9" s="39"/>
      <c r="C9" s="40"/>
      <c r="D9" s="39"/>
      <c r="E9" s="41" t="s">
        <v>8</v>
      </c>
      <c r="F9" s="41" t="s">
        <v>9</v>
      </c>
      <c r="G9" s="41" t="s">
        <v>10</v>
      </c>
      <c r="H9" s="41" t="s">
        <v>8</v>
      </c>
      <c r="I9" s="41" t="s">
        <v>9</v>
      </c>
      <c r="J9" s="41" t="s">
        <v>10</v>
      </c>
      <c r="K9" s="41" t="s">
        <v>8</v>
      </c>
      <c r="L9" s="41" t="s">
        <v>9</v>
      </c>
      <c r="M9" s="41" t="s">
        <v>10</v>
      </c>
      <c r="N9" s="10"/>
    </row>
    <row r="10" spans="1:16" x14ac:dyDescent="0.3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10"/>
    </row>
    <row r="11" spans="1:16" x14ac:dyDescent="0.3">
      <c r="A11" s="27">
        <f>'[1]9_IFK'!A9</f>
        <v>1</v>
      </c>
      <c r="B11" s="44">
        <v>52.01</v>
      </c>
      <c r="C11" s="11" t="str">
        <f>'[1]9_IFK'!B9</f>
        <v xml:space="preserve"> Lombok Barat</v>
      </c>
      <c r="D11" s="11">
        <f>'[1]9_IFK'!C9</f>
        <v>20</v>
      </c>
      <c r="E11" s="12">
        <v>139</v>
      </c>
      <c r="F11" s="12">
        <v>104</v>
      </c>
      <c r="G11" s="12">
        <f t="shared" ref="G11:G20" si="0">SUM(E11:F11)</f>
        <v>243</v>
      </c>
      <c r="H11" s="12">
        <v>1</v>
      </c>
      <c r="I11" s="12">
        <v>1</v>
      </c>
      <c r="J11" s="12">
        <f t="shared" ref="J11:J20" si="1">SUM(H11:I11)</f>
        <v>2</v>
      </c>
      <c r="K11" s="13">
        <f t="shared" ref="K11:M20" si="2">H11/E11*100</f>
        <v>0.71942446043165476</v>
      </c>
      <c r="L11" s="13">
        <f t="shared" si="2"/>
        <v>0.96153846153846156</v>
      </c>
      <c r="M11" s="13">
        <f t="shared" si="2"/>
        <v>0.82304526748971196</v>
      </c>
      <c r="N11" s="10"/>
    </row>
    <row r="12" spans="1:16" x14ac:dyDescent="0.3">
      <c r="A12" s="27">
        <f>'[1]9_IFK'!A10</f>
        <v>2</v>
      </c>
      <c r="B12" s="27">
        <v>52.02</v>
      </c>
      <c r="C12" s="11" t="str">
        <f>'[1]9_IFK'!B10</f>
        <v xml:space="preserve"> Lombok Tengah</v>
      </c>
      <c r="D12" s="11">
        <f>'[1]9_IFK'!C10</f>
        <v>28</v>
      </c>
      <c r="E12" s="12">
        <v>44</v>
      </c>
      <c r="F12" s="12">
        <v>38</v>
      </c>
      <c r="G12" s="12">
        <f t="shared" si="0"/>
        <v>82</v>
      </c>
      <c r="H12" s="12">
        <v>2</v>
      </c>
      <c r="I12" s="12">
        <v>1</v>
      </c>
      <c r="J12" s="12">
        <f t="shared" si="1"/>
        <v>3</v>
      </c>
      <c r="K12" s="13">
        <f t="shared" si="2"/>
        <v>4.5454545454545459</v>
      </c>
      <c r="L12" s="13">
        <f t="shared" si="2"/>
        <v>2.6315789473684208</v>
      </c>
      <c r="M12" s="13">
        <f t="shared" si="2"/>
        <v>3.6585365853658534</v>
      </c>
      <c r="N12" s="10"/>
    </row>
    <row r="13" spans="1:16" x14ac:dyDescent="0.3">
      <c r="A13" s="27">
        <f>'[1]9_IFK'!A11</f>
        <v>3</v>
      </c>
      <c r="B13" s="27">
        <v>52.03</v>
      </c>
      <c r="C13" s="11" t="str">
        <f>'[1]9_IFK'!B11</f>
        <v xml:space="preserve"> Lombok Timur</v>
      </c>
      <c r="D13" s="11">
        <f>'[1]9_IFK'!C11</f>
        <v>35</v>
      </c>
      <c r="E13" s="12">
        <v>244</v>
      </c>
      <c r="F13" s="12">
        <v>240</v>
      </c>
      <c r="G13" s="12">
        <f t="shared" si="0"/>
        <v>484</v>
      </c>
      <c r="H13" s="12">
        <v>0</v>
      </c>
      <c r="I13" s="12">
        <v>0</v>
      </c>
      <c r="J13" s="12">
        <f t="shared" si="1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0"/>
    </row>
    <row r="14" spans="1:16" x14ac:dyDescent="0.3">
      <c r="A14" s="27">
        <f>'[1]9_IFK'!A12</f>
        <v>4</v>
      </c>
      <c r="B14" s="27">
        <v>52.04</v>
      </c>
      <c r="C14" s="11" t="str">
        <f>'[1]9_IFK'!B12</f>
        <v xml:space="preserve"> Sumbawa</v>
      </c>
      <c r="D14" s="11">
        <f>'[1]9_IFK'!C12</f>
        <v>26</v>
      </c>
      <c r="E14" s="12">
        <v>223</v>
      </c>
      <c r="F14" s="12">
        <v>175</v>
      </c>
      <c r="G14" s="12">
        <f t="shared" si="0"/>
        <v>398</v>
      </c>
      <c r="H14" s="12">
        <v>2</v>
      </c>
      <c r="I14" s="12">
        <v>2</v>
      </c>
      <c r="J14" s="12">
        <f t="shared" si="1"/>
        <v>4</v>
      </c>
      <c r="K14" s="13">
        <f t="shared" si="2"/>
        <v>0.89686098654708524</v>
      </c>
      <c r="L14" s="13">
        <f t="shared" si="2"/>
        <v>1.1428571428571428</v>
      </c>
      <c r="M14" s="13">
        <f t="shared" si="2"/>
        <v>1.0050251256281406</v>
      </c>
      <c r="N14" s="10"/>
    </row>
    <row r="15" spans="1:16" x14ac:dyDescent="0.3">
      <c r="A15" s="27">
        <f>'[1]9_IFK'!A13</f>
        <v>5</v>
      </c>
      <c r="B15" s="27">
        <v>52.05</v>
      </c>
      <c r="C15" s="11" t="str">
        <f>'[1]9_IFK'!B13</f>
        <v xml:space="preserve"> Dompu</v>
      </c>
      <c r="D15" s="11">
        <f>'[1]9_IFK'!C13</f>
        <v>10</v>
      </c>
      <c r="E15" s="12">
        <v>212</v>
      </c>
      <c r="F15" s="12">
        <v>173</v>
      </c>
      <c r="G15" s="12">
        <f t="shared" si="0"/>
        <v>385</v>
      </c>
      <c r="H15" s="12">
        <v>3</v>
      </c>
      <c r="I15" s="12">
        <v>2</v>
      </c>
      <c r="J15" s="12">
        <f t="shared" si="1"/>
        <v>5</v>
      </c>
      <c r="K15" s="13">
        <f t="shared" si="2"/>
        <v>1.4150943396226416</v>
      </c>
      <c r="L15" s="13">
        <f t="shared" si="2"/>
        <v>1.1560693641618496</v>
      </c>
      <c r="M15" s="13">
        <f t="shared" si="2"/>
        <v>1.2987012987012987</v>
      </c>
      <c r="N15" s="10"/>
    </row>
    <row r="16" spans="1:16" x14ac:dyDescent="0.3">
      <c r="A16" s="27">
        <f>'[1]9_IFK'!A14</f>
        <v>6</v>
      </c>
      <c r="B16" s="27">
        <v>52.06</v>
      </c>
      <c r="C16" s="11" t="str">
        <f>'[1]9_IFK'!B14</f>
        <v xml:space="preserve"> Bima</v>
      </c>
      <c r="D16" s="11">
        <f>'[1]9_IFK'!C14</f>
        <v>21</v>
      </c>
      <c r="E16" s="12">
        <v>82</v>
      </c>
      <c r="F16" s="12">
        <v>67</v>
      </c>
      <c r="G16" s="12">
        <f t="shared" si="0"/>
        <v>149</v>
      </c>
      <c r="H16" s="12">
        <v>0</v>
      </c>
      <c r="I16" s="12">
        <v>0</v>
      </c>
      <c r="J16" s="12">
        <f t="shared" si="1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0"/>
    </row>
    <row r="17" spans="1:14" x14ac:dyDescent="0.3">
      <c r="A17" s="27">
        <f>'[1]9_IFK'!A15</f>
        <v>7</v>
      </c>
      <c r="B17" s="27">
        <v>52.07</v>
      </c>
      <c r="C17" s="11" t="str">
        <f>'[1]9_IFK'!B15</f>
        <v xml:space="preserve"> Sumbawa Barat</v>
      </c>
      <c r="D17" s="11">
        <f>'[1]9_IFK'!C15</f>
        <v>9</v>
      </c>
      <c r="E17" s="12">
        <v>65</v>
      </c>
      <c r="F17" s="12">
        <v>77</v>
      </c>
      <c r="G17" s="12">
        <f t="shared" si="0"/>
        <v>142</v>
      </c>
      <c r="H17" s="12">
        <v>0</v>
      </c>
      <c r="I17" s="12">
        <v>0</v>
      </c>
      <c r="J17" s="12">
        <f t="shared" si="1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0"/>
    </row>
    <row r="18" spans="1:14" x14ac:dyDescent="0.3">
      <c r="A18" s="27">
        <f>'[1]9_IFK'!A16</f>
        <v>8</v>
      </c>
      <c r="B18" s="27">
        <v>52.08</v>
      </c>
      <c r="C18" s="11" t="str">
        <f>'[1]9_IFK'!B16</f>
        <v xml:space="preserve"> Lombok Utara</v>
      </c>
      <c r="D18" s="11">
        <f>'[1]9_IFK'!C16</f>
        <v>8</v>
      </c>
      <c r="E18" s="12">
        <v>83</v>
      </c>
      <c r="F18" s="12">
        <v>71</v>
      </c>
      <c r="G18" s="12">
        <f t="shared" si="0"/>
        <v>154</v>
      </c>
      <c r="H18" s="12">
        <v>0</v>
      </c>
      <c r="I18" s="12">
        <v>0</v>
      </c>
      <c r="J18" s="12">
        <f t="shared" si="1"/>
        <v>0</v>
      </c>
      <c r="K18" s="13">
        <f t="shared" si="2"/>
        <v>0</v>
      </c>
      <c r="L18" s="13">
        <f>I18/F18*100</f>
        <v>0</v>
      </c>
      <c r="M18" s="13">
        <f t="shared" si="2"/>
        <v>0</v>
      </c>
      <c r="N18" s="10"/>
    </row>
    <row r="19" spans="1:14" x14ac:dyDescent="0.3">
      <c r="A19" s="27">
        <f>'[1]9_IFK'!A17</f>
        <v>9</v>
      </c>
      <c r="B19" s="27">
        <v>52.71</v>
      </c>
      <c r="C19" s="11" t="str">
        <f>'[1]9_IFK'!B17</f>
        <v xml:space="preserve"> Kota Mataram</v>
      </c>
      <c r="D19" s="11">
        <f>'[1]9_IFK'!C17</f>
        <v>11</v>
      </c>
      <c r="E19" s="12">
        <v>262</v>
      </c>
      <c r="F19" s="12">
        <v>282</v>
      </c>
      <c r="G19" s="12">
        <f t="shared" si="0"/>
        <v>544</v>
      </c>
      <c r="H19" s="12">
        <v>1</v>
      </c>
      <c r="I19" s="12">
        <v>1</v>
      </c>
      <c r="J19" s="12">
        <f t="shared" si="1"/>
        <v>2</v>
      </c>
      <c r="K19" s="13">
        <f t="shared" si="2"/>
        <v>0.38167938931297707</v>
      </c>
      <c r="L19" s="13">
        <f t="shared" si="2"/>
        <v>0.3546099290780142</v>
      </c>
      <c r="M19" s="13">
        <f t="shared" si="2"/>
        <v>0.36764705882352938</v>
      </c>
      <c r="N19" s="10"/>
    </row>
    <row r="20" spans="1:14" x14ac:dyDescent="0.3">
      <c r="A20" s="27">
        <f>'[1]9_IFK'!A18</f>
        <v>10</v>
      </c>
      <c r="B20" s="27">
        <v>52.72</v>
      </c>
      <c r="C20" s="11" t="str">
        <f>'[1]9_IFK'!B18</f>
        <v xml:space="preserve"> Kota Bima</v>
      </c>
      <c r="D20" s="11">
        <f>'[1]9_IFK'!C18</f>
        <v>7</v>
      </c>
      <c r="E20" s="12">
        <v>66</v>
      </c>
      <c r="F20" s="12">
        <v>72</v>
      </c>
      <c r="G20" s="12">
        <f t="shared" si="0"/>
        <v>138</v>
      </c>
      <c r="H20" s="12">
        <v>0</v>
      </c>
      <c r="I20" s="12">
        <v>2</v>
      </c>
      <c r="J20" s="12">
        <f t="shared" si="1"/>
        <v>2</v>
      </c>
      <c r="K20" s="13">
        <f t="shared" si="2"/>
        <v>0</v>
      </c>
      <c r="L20" s="13">
        <f t="shared" si="2"/>
        <v>2.7777777777777777</v>
      </c>
      <c r="M20" s="13">
        <f t="shared" si="2"/>
        <v>1.4492753623188406</v>
      </c>
      <c r="N20" s="10"/>
    </row>
    <row r="21" spans="1:14" ht="8.4" customHeight="1" x14ac:dyDescent="0.3">
      <c r="A21" s="24"/>
      <c r="B21" s="27"/>
      <c r="C21" s="11"/>
      <c r="D21" s="11"/>
      <c r="E21" s="12"/>
      <c r="F21" s="12"/>
      <c r="G21" s="12"/>
      <c r="H21" s="12"/>
      <c r="I21" s="12"/>
      <c r="J21" s="12"/>
      <c r="K21" s="13"/>
      <c r="L21" s="13"/>
      <c r="M21" s="13"/>
      <c r="N21" s="10"/>
    </row>
    <row r="22" spans="1:14" ht="20.399999999999999" customHeight="1" x14ac:dyDescent="0.3">
      <c r="A22" s="14"/>
      <c r="B22" s="45">
        <v>52</v>
      </c>
      <c r="C22" s="14" t="s">
        <v>17</v>
      </c>
      <c r="D22" s="43">
        <f>SUM(D11:D20)</f>
        <v>175</v>
      </c>
      <c r="E22" s="15">
        <f t="shared" ref="E22:J22" si="3">SUM(E11:E21)</f>
        <v>1420</v>
      </c>
      <c r="F22" s="16">
        <f t="shared" si="3"/>
        <v>1299</v>
      </c>
      <c r="G22" s="16">
        <f t="shared" si="3"/>
        <v>2719</v>
      </c>
      <c r="H22" s="15">
        <f t="shared" si="3"/>
        <v>9</v>
      </c>
      <c r="I22" s="16">
        <f t="shared" si="3"/>
        <v>9</v>
      </c>
      <c r="J22" s="16">
        <f t="shared" si="3"/>
        <v>18</v>
      </c>
      <c r="K22" s="17">
        <f>H22/E22*100</f>
        <v>0.63380281690140849</v>
      </c>
      <c r="L22" s="17">
        <f>I22/F22*100</f>
        <v>0.69284064665127021</v>
      </c>
      <c r="M22" s="17">
        <f>J22/G22*100</f>
        <v>0.6620080912100037</v>
      </c>
      <c r="N22" s="10"/>
    </row>
    <row r="23" spans="1:14" ht="23.4" customHeight="1" thickBot="1" x14ac:dyDescent="0.35">
      <c r="A23" s="18" t="s">
        <v>11</v>
      </c>
      <c r="B23" s="28"/>
      <c r="C23" s="19"/>
      <c r="D23" s="20"/>
      <c r="E23" s="21">
        <f>(E22/'[1]2_BPS'!$E$28*100000)</f>
        <v>26.800184430564968</v>
      </c>
      <c r="F23" s="21">
        <f>(F22/'[1]2_BPS'!$E$28*100000)</f>
        <v>24.51650674317176</v>
      </c>
      <c r="G23" s="21">
        <f>(G22/'[1]2_BPS'!$E$28*100000)</f>
        <v>51.316691173736729</v>
      </c>
      <c r="H23" s="25"/>
      <c r="I23" s="25"/>
      <c r="J23" s="25"/>
      <c r="K23" s="25"/>
      <c r="L23" s="25"/>
      <c r="M23" s="25"/>
      <c r="N23" s="10"/>
    </row>
    <row r="24" spans="1:14" x14ac:dyDescent="0.3">
      <c r="C24" s="1"/>
      <c r="D24" s="1"/>
      <c r="E24" s="1"/>
      <c r="F24" s="1"/>
      <c r="G24" s="1"/>
    </row>
    <row r="25" spans="1:14" x14ac:dyDescent="0.3">
      <c r="A25" s="23" t="s">
        <v>14</v>
      </c>
      <c r="B25" s="23"/>
    </row>
    <row r="26" spans="1:14" x14ac:dyDescent="0.3">
      <c r="A26" s="22" t="s">
        <v>12</v>
      </c>
      <c r="B26" s="22"/>
    </row>
  </sheetData>
  <mergeCells count="10">
    <mergeCell ref="A3:M3"/>
    <mergeCell ref="A4:M4"/>
    <mergeCell ref="A7:A9"/>
    <mergeCell ref="C7:C9"/>
    <mergeCell ref="D7:D9"/>
    <mergeCell ref="E7:M7"/>
    <mergeCell ref="E8:G8"/>
    <mergeCell ref="H8:J8"/>
    <mergeCell ref="K8:M8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RC NTB Staff</cp:lastModifiedBy>
  <dcterms:created xsi:type="dcterms:W3CDTF">2021-11-17T04:20:52Z</dcterms:created>
  <dcterms:modified xsi:type="dcterms:W3CDTF">2023-06-20T03:15:42Z</dcterms:modified>
</cp:coreProperties>
</file>