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8_{1737CF3B-E98C-4512-B8DC-6D39418C6642}" xr6:coauthVersionLast="47" xr6:coauthVersionMax="47" xr10:uidLastSave="{00000000-0000-0000-0000-000000000000}"/>
  <bookViews>
    <workbookView xWindow="-110" yWindow="-110" windowWidth="19420" windowHeight="10420" xr2:uid="{EB337F77-35B9-444D-8C1F-0664FD943C5F}"/>
  </bookViews>
  <sheets>
    <sheet name="OBYEK PENGAWASAN K.2" sheetId="1" r:id="rId1"/>
  </sheets>
  <definedNames>
    <definedName name="_xlnm.Print_Area" localSheetId="0">'OBYEK PENGAWASAN K.2'!$A$1:$V$147</definedName>
    <definedName name="_xlnm.Print_Titles" localSheetId="0">'OBYEK PENGAWASAN K.2'!$7:$10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1" i="1" l="1"/>
  <c r="N131" i="1"/>
  <c r="M131" i="1"/>
  <c r="K131" i="1"/>
  <c r="J131" i="1"/>
  <c r="F131" i="1"/>
  <c r="E131" i="1"/>
  <c r="D131" i="1"/>
  <c r="R130" i="1"/>
  <c r="M130" i="1"/>
  <c r="J130" i="1"/>
  <c r="E130" i="1"/>
  <c r="D130" i="1"/>
  <c r="M129" i="1"/>
  <c r="D129" i="1"/>
  <c r="T128" i="1"/>
  <c r="S128" i="1"/>
  <c r="R128" i="1"/>
  <c r="M128" i="1"/>
  <c r="L128" i="1"/>
  <c r="K128" i="1"/>
  <c r="J128" i="1"/>
  <c r="F128" i="1"/>
  <c r="E128" i="1"/>
  <c r="D128" i="1"/>
  <c r="R127" i="1"/>
  <c r="M127" i="1"/>
  <c r="K127" i="1"/>
  <c r="J127" i="1"/>
  <c r="F127" i="1"/>
  <c r="E127" i="1"/>
  <c r="D127" i="1"/>
  <c r="M125" i="1"/>
  <c r="J125" i="1"/>
  <c r="F125" i="1"/>
  <c r="E125" i="1"/>
  <c r="D125" i="1"/>
  <c r="R123" i="1"/>
  <c r="P123" i="1"/>
  <c r="M123" i="1"/>
  <c r="K123" i="1"/>
  <c r="J123" i="1"/>
  <c r="D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M66" i="1"/>
  <c r="J66" i="1"/>
  <c r="E66" i="1"/>
  <c r="D66" i="1"/>
  <c r="U65" i="1"/>
  <c r="N65" i="1"/>
  <c r="J65" i="1"/>
  <c r="G64" i="1"/>
  <c r="U63" i="1"/>
  <c r="V62" i="1"/>
  <c r="T62" i="1"/>
  <c r="N62" i="1"/>
  <c r="K62" i="1"/>
  <c r="K129" i="1" s="1"/>
  <c r="G61" i="1"/>
  <c r="U60" i="1"/>
  <c r="N60" i="1"/>
  <c r="G60" i="1"/>
  <c r="U59" i="1"/>
  <c r="P59" i="1"/>
  <c r="L59" i="1"/>
  <c r="G59" i="1"/>
  <c r="S58" i="1"/>
  <c r="Q58" i="1"/>
  <c r="O58" i="1"/>
  <c r="H58" i="1"/>
  <c r="V57" i="1"/>
  <c r="T57" i="1"/>
  <c r="P57" i="1"/>
  <c r="N57" i="1"/>
  <c r="K57" i="1"/>
  <c r="U56" i="1"/>
  <c r="N56" i="1"/>
  <c r="H56" i="1"/>
  <c r="T55" i="1"/>
  <c r="P55" i="1"/>
  <c r="U54" i="1"/>
  <c r="R54" i="1"/>
  <c r="M54" i="1"/>
  <c r="M55" i="1" s="1"/>
  <c r="K54" i="1"/>
  <c r="K55" i="1" s="1"/>
  <c r="I54" i="1"/>
  <c r="E54" i="1"/>
  <c r="E55" i="1" s="1"/>
  <c r="V53" i="1"/>
  <c r="S53" i="1"/>
  <c r="I53" i="1"/>
  <c r="G53" i="1"/>
  <c r="U52" i="1"/>
  <c r="N52" i="1"/>
  <c r="N130" i="1" s="1"/>
  <c r="H52" i="1"/>
  <c r="F52" i="1"/>
  <c r="F130" i="1" s="1"/>
  <c r="Q51" i="1"/>
  <c r="N51" i="1"/>
  <c r="H51" i="1"/>
  <c r="Q50" i="1"/>
  <c r="N50" i="1"/>
  <c r="H50" i="1"/>
  <c r="S49" i="1"/>
  <c r="O49" i="1"/>
  <c r="I49" i="1"/>
  <c r="U48" i="1"/>
  <c r="O48" i="1"/>
  <c r="H48" i="1"/>
  <c r="Q47" i="1"/>
  <c r="N47" i="1"/>
  <c r="H47" i="1"/>
  <c r="S46" i="1"/>
  <c r="O46" i="1"/>
  <c r="I46" i="1"/>
  <c r="V45" i="1"/>
  <c r="S45" i="1"/>
  <c r="I45" i="1"/>
  <c r="V43" i="1"/>
  <c r="T43" i="1"/>
  <c r="P43" i="1"/>
  <c r="N43" i="1"/>
  <c r="L43" i="1"/>
  <c r="F43" i="1"/>
  <c r="D43" i="1"/>
  <c r="U42" i="1"/>
  <c r="P42" i="1"/>
  <c r="I42" i="1"/>
  <c r="G42" i="1"/>
  <c r="G131" i="1" s="1"/>
  <c r="Q41" i="1"/>
  <c r="O41" i="1"/>
  <c r="H41" i="1"/>
  <c r="T40" i="1"/>
  <c r="T129" i="1" s="1"/>
  <c r="Q40" i="1"/>
  <c r="O40" i="1"/>
  <c r="G40" i="1"/>
  <c r="U39" i="1"/>
  <c r="P39" i="1"/>
  <c r="P128" i="1" s="1"/>
  <c r="G39" i="1"/>
  <c r="U38" i="1"/>
  <c r="Q38" i="1"/>
  <c r="G38" i="1"/>
  <c r="U37" i="1"/>
  <c r="Q37" i="1"/>
  <c r="G37" i="1"/>
  <c r="U36" i="1"/>
  <c r="S36" i="1"/>
  <c r="S125" i="1" s="1"/>
  <c r="N36" i="1"/>
  <c r="H36" i="1"/>
  <c r="H125" i="1" s="1"/>
  <c r="V35" i="1"/>
  <c r="R35" i="1"/>
  <c r="P35" i="1"/>
  <c r="P124" i="1" s="1"/>
  <c r="N35" i="1"/>
  <c r="J35" i="1"/>
  <c r="H35" i="1"/>
  <c r="F35" i="1"/>
  <c r="F44" i="1" s="1"/>
  <c r="U34" i="1"/>
  <c r="S34" i="1"/>
  <c r="P34" i="1"/>
  <c r="H34" i="1"/>
  <c r="P33" i="1"/>
  <c r="N33" i="1"/>
  <c r="H33" i="1"/>
  <c r="G33" i="1"/>
  <c r="F33" i="1"/>
  <c r="D33" i="1"/>
  <c r="V32" i="1"/>
  <c r="T65" i="1" s="1"/>
  <c r="U32" i="1"/>
  <c r="S32" i="1"/>
  <c r="Q32" i="1"/>
  <c r="O32" i="1"/>
  <c r="N32" i="1"/>
  <c r="L32" i="1"/>
  <c r="I32" i="1"/>
  <c r="V31" i="1"/>
  <c r="Q31" i="1"/>
  <c r="I31" i="1"/>
  <c r="V30" i="1"/>
  <c r="U30" i="1"/>
  <c r="T30" i="1" s="1"/>
  <c r="S30" i="1"/>
  <c r="Q30" i="1"/>
  <c r="O30" i="1"/>
  <c r="L30" i="1"/>
  <c r="L130" i="1" s="1"/>
  <c r="I30" i="1"/>
  <c r="V29" i="1"/>
  <c r="S29" i="1"/>
  <c r="Q29" i="1"/>
  <c r="O29" i="1"/>
  <c r="L29" i="1"/>
  <c r="I29" i="1"/>
  <c r="V28" i="1"/>
  <c r="Q28" i="1"/>
  <c r="I28" i="1"/>
  <c r="V27" i="1"/>
  <c r="U27" i="1"/>
  <c r="T27" i="1"/>
  <c r="Q27" i="1"/>
  <c r="P27" i="1"/>
  <c r="O27" i="1"/>
  <c r="I27" i="1"/>
  <c r="V26" i="1"/>
  <c r="U26" i="1"/>
  <c r="U33" i="1" s="1"/>
  <c r="T26" i="1"/>
  <c r="S26" i="1"/>
  <c r="S33" i="1" s="1"/>
  <c r="R26" i="1"/>
  <c r="R33" i="1" s="1"/>
  <c r="Q26" i="1"/>
  <c r="P26" i="1"/>
  <c r="O26" i="1"/>
  <c r="N26" i="1"/>
  <c r="M26" i="1"/>
  <c r="M33" i="1" s="1"/>
  <c r="L26" i="1"/>
  <c r="K26" i="1"/>
  <c r="K33" i="1" s="1"/>
  <c r="J26" i="1"/>
  <c r="J33" i="1" s="1"/>
  <c r="I26" i="1"/>
  <c r="F26" i="1"/>
  <c r="F126" i="1" s="1"/>
  <c r="E26" i="1"/>
  <c r="E33" i="1" s="1"/>
  <c r="D26" i="1"/>
  <c r="D126" i="1" s="1"/>
  <c r="V25" i="1"/>
  <c r="Q25" i="1"/>
  <c r="O25" i="1"/>
  <c r="I25" i="1"/>
  <c r="V24" i="1"/>
  <c r="Q24" i="1"/>
  <c r="O24" i="1"/>
  <c r="I24" i="1"/>
  <c r="V23" i="1"/>
  <c r="V33" i="1" s="1"/>
  <c r="Q23" i="1"/>
  <c r="Q33" i="1" s="1"/>
  <c r="O23" i="1"/>
  <c r="I23" i="1"/>
  <c r="I33" i="1" s="1"/>
  <c r="R22" i="1"/>
  <c r="P22" i="1"/>
  <c r="M22" i="1"/>
  <c r="L22" i="1"/>
  <c r="J22" i="1"/>
  <c r="H22" i="1"/>
  <c r="G22" i="1"/>
  <c r="D22" i="1"/>
  <c r="V21" i="1"/>
  <c r="U21" i="1"/>
  <c r="Q21" i="1"/>
  <c r="I21" i="1"/>
  <c r="V20" i="1"/>
  <c r="I20" i="1"/>
  <c r="I131" i="1" s="1"/>
  <c r="V19" i="1"/>
  <c r="U19" i="1"/>
  <c r="Q19" i="1"/>
  <c r="I19" i="1"/>
  <c r="V18" i="1"/>
  <c r="U18" i="1"/>
  <c r="Q18" i="1"/>
  <c r="J18" i="1"/>
  <c r="J129" i="1" s="1"/>
  <c r="I18" i="1"/>
  <c r="E18" i="1"/>
  <c r="E129" i="1" s="1"/>
  <c r="V17" i="1"/>
  <c r="I17" i="1"/>
  <c r="V16" i="1"/>
  <c r="Q16" i="1"/>
  <c r="I16" i="1"/>
  <c r="V15" i="1"/>
  <c r="U15" i="1"/>
  <c r="U126" i="1" s="1"/>
  <c r="T15" i="1"/>
  <c r="S15" i="1"/>
  <c r="Q15" i="1"/>
  <c r="O15" i="1"/>
  <c r="N15" i="1"/>
  <c r="N126" i="1" s="1"/>
  <c r="L15" i="1"/>
  <c r="L126" i="1" s="1"/>
  <c r="K15" i="1"/>
  <c r="K126" i="1" s="1"/>
  <c r="I15" i="1"/>
  <c r="V14" i="1"/>
  <c r="U14" i="1"/>
  <c r="Q14" i="1"/>
  <c r="O14" i="1"/>
  <c r="I14" i="1"/>
  <c r="V13" i="1"/>
  <c r="U13" i="1"/>
  <c r="T13" i="1"/>
  <c r="S13" i="1"/>
  <c r="R13" i="1"/>
  <c r="Q13" i="1"/>
  <c r="I13" i="1"/>
  <c r="V12" i="1"/>
  <c r="U12" i="1"/>
  <c r="T12" i="1"/>
  <c r="Q12" i="1"/>
  <c r="Q22" i="1" s="1"/>
  <c r="I12" i="1"/>
  <c r="I22" i="1" s="1"/>
  <c r="F12" i="1"/>
  <c r="F123" i="1" s="1"/>
  <c r="E12" i="1"/>
  <c r="E123" i="1" s="1"/>
  <c r="U128" i="1" l="1"/>
  <c r="U125" i="1"/>
  <c r="Q130" i="1"/>
  <c r="K66" i="1"/>
  <c r="O123" i="1"/>
  <c r="T33" i="1"/>
  <c r="N132" i="1"/>
  <c r="O132" i="1"/>
  <c r="G128" i="1"/>
  <c r="L132" i="1"/>
  <c r="I127" i="1"/>
  <c r="I124" i="1"/>
  <c r="O127" i="1"/>
  <c r="K22" i="1"/>
  <c r="S22" i="1"/>
  <c r="O33" i="1"/>
  <c r="G34" i="1"/>
  <c r="T34" i="1"/>
  <c r="I35" i="1"/>
  <c r="Q35" i="1"/>
  <c r="Q124" i="1" s="1"/>
  <c r="I36" i="1"/>
  <c r="V36" i="1"/>
  <c r="V37" i="1"/>
  <c r="V126" i="1" s="1"/>
  <c r="V38" i="1"/>
  <c r="V127" i="1" s="1"/>
  <c r="V39" i="1"/>
  <c r="V128" i="1" s="1"/>
  <c r="S40" i="1"/>
  <c r="S129" i="1" s="1"/>
  <c r="P41" i="1"/>
  <c r="P130" i="1" s="1"/>
  <c r="O42" i="1"/>
  <c r="E43" i="1"/>
  <c r="E132" i="1" s="1"/>
  <c r="O43" i="1"/>
  <c r="U45" i="1"/>
  <c r="U55" i="1" s="1"/>
  <c r="Q46" i="1"/>
  <c r="O47" i="1"/>
  <c r="Q48" i="1"/>
  <c r="Q126" i="1" s="1"/>
  <c r="Q49" i="1"/>
  <c r="Q127" i="1" s="1"/>
  <c r="O50" i="1"/>
  <c r="O128" i="1" s="1"/>
  <c r="O51" i="1"/>
  <c r="O129" i="1" s="1"/>
  <c r="I52" i="1"/>
  <c r="H53" i="1"/>
  <c r="D54" i="1"/>
  <c r="D55" i="1" s="1"/>
  <c r="L54" i="1"/>
  <c r="L55" i="1" s="1"/>
  <c r="V54" i="1"/>
  <c r="V132" i="1" s="1"/>
  <c r="S56" i="1"/>
  <c r="O57" i="1"/>
  <c r="G58" i="1"/>
  <c r="R58" i="1"/>
  <c r="R125" i="1" s="1"/>
  <c r="O59" i="1"/>
  <c r="O126" i="1" s="1"/>
  <c r="L60" i="1"/>
  <c r="L127" i="1" s="1"/>
  <c r="V60" i="1"/>
  <c r="L62" i="1"/>
  <c r="L129" i="1" s="1"/>
  <c r="U62" i="1"/>
  <c r="V63" i="1"/>
  <c r="L65" i="1"/>
  <c r="V65" i="1"/>
  <c r="I123" i="1"/>
  <c r="T22" i="1"/>
  <c r="E22" i="1"/>
  <c r="U22" i="1"/>
  <c r="T32" i="1"/>
  <c r="T132" i="1" s="1"/>
  <c r="I34" i="1"/>
  <c r="V34" i="1"/>
  <c r="V44" i="1" s="1"/>
  <c r="K35" i="1"/>
  <c r="S35" i="1"/>
  <c r="S44" i="1" s="1"/>
  <c r="O36" i="1"/>
  <c r="O125" i="1" s="1"/>
  <c r="H37" i="1"/>
  <c r="H44" i="1" s="1"/>
  <c r="H38" i="1"/>
  <c r="H39" i="1"/>
  <c r="H40" i="1"/>
  <c r="U40" i="1"/>
  <c r="U44" i="1" s="1"/>
  <c r="T41" i="1"/>
  <c r="T130" i="1" s="1"/>
  <c r="Q42" i="1"/>
  <c r="I43" i="1"/>
  <c r="I132" i="1" s="1"/>
  <c r="Q43" i="1"/>
  <c r="Q132" i="1" s="1"/>
  <c r="F46" i="1"/>
  <c r="F55" i="1" s="1"/>
  <c r="U46" i="1"/>
  <c r="U47" i="1"/>
  <c r="V48" i="1"/>
  <c r="U49" i="1"/>
  <c r="U127" i="1" s="1"/>
  <c r="U50" i="1"/>
  <c r="S51" i="1"/>
  <c r="S55" i="1" s="1"/>
  <c r="O52" i="1"/>
  <c r="O130" i="1" s="1"/>
  <c r="O53" i="1"/>
  <c r="F54" i="1"/>
  <c r="F132" i="1" s="1"/>
  <c r="N54" i="1"/>
  <c r="V56" i="1"/>
  <c r="Q57" i="1"/>
  <c r="K58" i="1"/>
  <c r="K125" i="1" s="1"/>
  <c r="T58" i="1"/>
  <c r="T66" i="1" s="1"/>
  <c r="Q59" i="1"/>
  <c r="O60" i="1"/>
  <c r="H61" i="1"/>
  <c r="O62" i="1"/>
  <c r="G63" i="1"/>
  <c r="H64" i="1"/>
  <c r="O65" i="1"/>
  <c r="S123" i="1"/>
  <c r="J126" i="1"/>
  <c r="R126" i="1"/>
  <c r="F22" i="1"/>
  <c r="N22" i="1"/>
  <c r="V22" i="1"/>
  <c r="N34" i="1"/>
  <c r="D35" i="1"/>
  <c r="L35" i="1"/>
  <c r="T35" i="1"/>
  <c r="T124" i="1" s="1"/>
  <c r="P36" i="1"/>
  <c r="P44" i="1" s="1"/>
  <c r="I37" i="1"/>
  <c r="I38" i="1"/>
  <c r="I39" i="1"/>
  <c r="I128" i="1" s="1"/>
  <c r="I40" i="1"/>
  <c r="I129" i="1" s="1"/>
  <c r="V40" i="1"/>
  <c r="U41" i="1"/>
  <c r="U130" i="1" s="1"/>
  <c r="S42" i="1"/>
  <c r="S131" i="1" s="1"/>
  <c r="J43" i="1"/>
  <c r="J132" i="1" s="1"/>
  <c r="R43" i="1"/>
  <c r="R44" i="1" s="1"/>
  <c r="G45" i="1"/>
  <c r="G46" i="1"/>
  <c r="V46" i="1"/>
  <c r="V55" i="1" s="1"/>
  <c r="V47" i="1"/>
  <c r="G49" i="1"/>
  <c r="G127" i="1" s="1"/>
  <c r="V49" i="1"/>
  <c r="V50" i="1"/>
  <c r="U51" i="1"/>
  <c r="Q52" i="1"/>
  <c r="Q53" i="1"/>
  <c r="Q131" i="1" s="1"/>
  <c r="G54" i="1"/>
  <c r="G132" i="1" s="1"/>
  <c r="O54" i="1"/>
  <c r="G57" i="1"/>
  <c r="R57" i="1"/>
  <c r="R124" i="1" s="1"/>
  <c r="L58" i="1"/>
  <c r="L125" i="1" s="1"/>
  <c r="U58" i="1"/>
  <c r="S59" i="1"/>
  <c r="S126" i="1" s="1"/>
  <c r="P60" i="1"/>
  <c r="V61" i="1"/>
  <c r="P62" i="1"/>
  <c r="H63" i="1"/>
  <c r="H130" i="1" s="1"/>
  <c r="L64" i="1"/>
  <c r="L131" i="1" s="1"/>
  <c r="P65" i="1"/>
  <c r="P132" i="1" s="1"/>
  <c r="O22" i="1"/>
  <c r="O34" i="1"/>
  <c r="E35" i="1"/>
  <c r="M35" i="1"/>
  <c r="U35" i="1"/>
  <c r="Q36" i="1"/>
  <c r="Q125" i="1" s="1"/>
  <c r="P37" i="1"/>
  <c r="P126" i="1" s="1"/>
  <c r="P38" i="1"/>
  <c r="P127" i="1" s="1"/>
  <c r="N39" i="1"/>
  <c r="N128" i="1" s="1"/>
  <c r="N40" i="1"/>
  <c r="N129" i="1" s="1"/>
  <c r="G41" i="1"/>
  <c r="V41" i="1"/>
  <c r="V130" i="1" s="1"/>
  <c r="T42" i="1"/>
  <c r="T131" i="1" s="1"/>
  <c r="K43" i="1"/>
  <c r="K132" i="1" s="1"/>
  <c r="S43" i="1"/>
  <c r="S132" i="1" s="1"/>
  <c r="H45" i="1"/>
  <c r="H46" i="1"/>
  <c r="H124" i="1" s="1"/>
  <c r="G47" i="1"/>
  <c r="G48" i="1"/>
  <c r="G126" i="1" s="1"/>
  <c r="H49" i="1"/>
  <c r="G50" i="1"/>
  <c r="G51" i="1"/>
  <c r="G129" i="1" s="1"/>
  <c r="V51" i="1"/>
  <c r="S52" i="1"/>
  <c r="S130" i="1" s="1"/>
  <c r="R53" i="1"/>
  <c r="H54" i="1"/>
  <c r="H132" i="1" s="1"/>
  <c r="Q54" i="1"/>
  <c r="G56" i="1"/>
  <c r="H57" i="1"/>
  <c r="H66" i="1" s="1"/>
  <c r="S57" i="1"/>
  <c r="S124" i="1" s="1"/>
  <c r="N58" i="1"/>
  <c r="N66" i="1" s="1"/>
  <c r="V58" i="1"/>
  <c r="V125" i="1" s="1"/>
  <c r="T59" i="1"/>
  <c r="Q60" i="1"/>
  <c r="F62" i="1"/>
  <c r="Q62" i="1"/>
  <c r="Q129" i="1" s="1"/>
  <c r="K63" i="1"/>
  <c r="K130" i="1" s="1"/>
  <c r="Q64" i="1"/>
  <c r="Q65" i="1"/>
  <c r="J124" i="1"/>
  <c r="J133" i="1" s="1"/>
  <c r="L33" i="1"/>
  <c r="S60" i="1"/>
  <c r="S127" i="1" s="1"/>
  <c r="G62" i="1"/>
  <c r="R62" i="1"/>
  <c r="R129" i="1" s="1"/>
  <c r="S63" i="1"/>
  <c r="V64" i="1"/>
  <c r="R65" i="1"/>
  <c r="E126" i="1"/>
  <c r="M126" i="1"/>
  <c r="Q34" i="1"/>
  <c r="Q123" i="1" s="1"/>
  <c r="G35" i="1"/>
  <c r="O35" i="1"/>
  <c r="O124" i="1" s="1"/>
  <c r="G36" i="1"/>
  <c r="T36" i="1"/>
  <c r="T125" i="1" s="1"/>
  <c r="T37" i="1"/>
  <c r="T126" i="1" s="1"/>
  <c r="T38" i="1"/>
  <c r="T127" i="1" s="1"/>
  <c r="Q39" i="1"/>
  <c r="Q128" i="1" s="1"/>
  <c r="P40" i="1"/>
  <c r="P129" i="1" s="1"/>
  <c r="I41" i="1"/>
  <c r="I130" i="1" s="1"/>
  <c r="H42" i="1"/>
  <c r="H131" i="1" s="1"/>
  <c r="V42" i="1"/>
  <c r="V131" i="1" s="1"/>
  <c r="M43" i="1"/>
  <c r="M132" i="1" s="1"/>
  <c r="U43" i="1"/>
  <c r="U132" i="1" s="1"/>
  <c r="Q45" i="1"/>
  <c r="N46" i="1"/>
  <c r="N124" i="1" s="1"/>
  <c r="I47" i="1"/>
  <c r="I125" i="1" s="1"/>
  <c r="I48" i="1"/>
  <c r="I126" i="1" s="1"/>
  <c r="N49" i="1"/>
  <c r="N127" i="1" s="1"/>
  <c r="I50" i="1"/>
  <c r="I51" i="1"/>
  <c r="G52" i="1"/>
  <c r="V52" i="1"/>
  <c r="U53" i="1"/>
  <c r="U131" i="1" s="1"/>
  <c r="J54" i="1"/>
  <c r="J55" i="1" s="1"/>
  <c r="S54" i="1"/>
  <c r="L56" i="1"/>
  <c r="L57" i="1"/>
  <c r="U57" i="1"/>
  <c r="U66" i="1" s="1"/>
  <c r="U134" i="1" s="1"/>
  <c r="P58" i="1"/>
  <c r="P66" i="1" s="1"/>
  <c r="H59" i="1"/>
  <c r="V59" i="1"/>
  <c r="T60" i="1"/>
  <c r="H62" i="1"/>
  <c r="S62" i="1"/>
  <c r="T63" i="1"/>
  <c r="I65" i="1"/>
  <c r="I66" i="1" s="1"/>
  <c r="D134" i="1" l="1"/>
  <c r="Q133" i="1"/>
  <c r="P134" i="1"/>
  <c r="T44" i="1"/>
  <c r="T134" i="1" s="1"/>
  <c r="G125" i="1"/>
  <c r="U124" i="1"/>
  <c r="V129" i="1"/>
  <c r="D124" i="1"/>
  <c r="D133" i="1" s="1"/>
  <c r="D44" i="1"/>
  <c r="F124" i="1"/>
  <c r="G123" i="1"/>
  <c r="G44" i="1"/>
  <c r="D132" i="1"/>
  <c r="I55" i="1"/>
  <c r="I134" i="1" s="1"/>
  <c r="L123" i="1"/>
  <c r="L133" i="1" s="1"/>
  <c r="L66" i="1"/>
  <c r="L134" i="1" s="1"/>
  <c r="G66" i="1"/>
  <c r="M124" i="1"/>
  <c r="M133" i="1" s="1"/>
  <c r="M44" i="1"/>
  <c r="M134" i="1" s="1"/>
  <c r="N123" i="1"/>
  <c r="N133" i="1" s="1"/>
  <c r="N44" i="1"/>
  <c r="Q66" i="1"/>
  <c r="K124" i="1"/>
  <c r="K133" i="1" s="1"/>
  <c r="K44" i="1"/>
  <c r="K134" i="1" s="1"/>
  <c r="V123" i="1"/>
  <c r="L124" i="1"/>
  <c r="L44" i="1"/>
  <c r="G124" i="1"/>
  <c r="F66" i="1"/>
  <c r="F134" i="1" s="1"/>
  <c r="F129" i="1"/>
  <c r="G130" i="1"/>
  <c r="V66" i="1"/>
  <c r="V134" i="1" s="1"/>
  <c r="I133" i="1"/>
  <c r="Q44" i="1"/>
  <c r="O44" i="1"/>
  <c r="G55" i="1"/>
  <c r="H129" i="1"/>
  <c r="I44" i="1"/>
  <c r="V124" i="1"/>
  <c r="E124" i="1"/>
  <c r="E133" i="1" s="1"/>
  <c r="E44" i="1"/>
  <c r="E134" i="1" s="1"/>
  <c r="N55" i="1"/>
  <c r="N134" i="1" s="1"/>
  <c r="R131" i="1"/>
  <c r="R133" i="1" s="1"/>
  <c r="R55" i="1"/>
  <c r="R132" i="1"/>
  <c r="H128" i="1"/>
  <c r="U123" i="1"/>
  <c r="U133" i="1" s="1"/>
  <c r="U129" i="1"/>
  <c r="Q55" i="1"/>
  <c r="H55" i="1"/>
  <c r="H134" i="1" s="1"/>
  <c r="H123" i="1"/>
  <c r="H133" i="1" s="1"/>
  <c r="P125" i="1"/>
  <c r="P133" i="1" s="1"/>
  <c r="H127" i="1"/>
  <c r="O66" i="1"/>
  <c r="O131" i="1"/>
  <c r="O133" i="1" s="1"/>
  <c r="O55" i="1"/>
  <c r="T123" i="1"/>
  <c r="T133" i="1" s="1"/>
  <c r="S133" i="1"/>
  <c r="R66" i="1"/>
  <c r="R134" i="1" s="1"/>
  <c r="H126" i="1"/>
  <c r="S66" i="1"/>
  <c r="S134" i="1" s="1"/>
  <c r="J44" i="1"/>
  <c r="J134" i="1" s="1"/>
  <c r="N125" i="1"/>
  <c r="V133" i="1" l="1"/>
  <c r="G134" i="1"/>
  <c r="O134" i="1"/>
  <c r="Q134" i="1"/>
  <c r="G133" i="1"/>
  <c r="F133" i="1"/>
</calcChain>
</file>

<file path=xl/sharedStrings.xml><?xml version="1.0" encoding="utf-8"?>
<sst xmlns="http://schemas.openxmlformats.org/spreadsheetml/2006/main" count="67" uniqueCount="55">
  <si>
    <t>DATA OBYEK PENGAWASAN</t>
  </si>
  <si>
    <t>Bulan</t>
  </si>
  <si>
    <t>Juli</t>
  </si>
  <si>
    <t>Tahun</t>
  </si>
  <si>
    <t xml:space="preserve">: 2021 </t>
  </si>
  <si>
    <t>Provinsi</t>
  </si>
  <si>
    <t>: Nusa Tenggara Barat</t>
  </si>
  <si>
    <t>Kode</t>
  </si>
  <si>
    <t>: K.2</t>
  </si>
  <si>
    <t>No</t>
  </si>
  <si>
    <t>Kabupaten/Kota</t>
  </si>
  <si>
    <t>Sektor/ Klui</t>
  </si>
  <si>
    <t>Jumlah Perusahaan</t>
  </si>
  <si>
    <t>Jumlah Tenaga Kerja</t>
  </si>
  <si>
    <t>Kategori Perusahaan</t>
  </si>
  <si>
    <t>Status Perusahaan</t>
  </si>
  <si>
    <t>Penghargaan K3 yg dimiliki Perusahaan</t>
  </si>
  <si>
    <t>WNI</t>
  </si>
  <si>
    <t>WNA</t>
  </si>
  <si>
    <t>Mikro</t>
  </si>
  <si>
    <t>Kecil</t>
  </si>
  <si>
    <t>Sedang</t>
  </si>
  <si>
    <t>Besar</t>
  </si>
  <si>
    <t>Swasta</t>
  </si>
  <si>
    <t>PMDN</t>
  </si>
  <si>
    <t>PMA</t>
  </si>
  <si>
    <t>SN</t>
  </si>
  <si>
    <t>Joint Venture</t>
  </si>
  <si>
    <t>PP</t>
  </si>
  <si>
    <t>PKB</t>
  </si>
  <si>
    <t>SP</t>
  </si>
  <si>
    <t>LKS Bipartit</t>
  </si>
  <si>
    <t>L</t>
  </si>
  <si>
    <t>P</t>
  </si>
  <si>
    <t>Balai Pengawasan Ketenagakerjaan Pulau Lombok</t>
  </si>
  <si>
    <t>Kota Mataram</t>
  </si>
  <si>
    <t>Jumlah</t>
  </si>
  <si>
    <t>Kab. Lombok Barat</t>
  </si>
  <si>
    <t>Kab. Lombok Tengah</t>
  </si>
  <si>
    <t>Kab. Lombok Timur</t>
  </si>
  <si>
    <t>Kab. Lombok Utara</t>
  </si>
  <si>
    <t>Balai Pengawasan Ketenagakerjaan Pulau Sumbawa</t>
  </si>
  <si>
    <t>Kab. Sumbawa</t>
  </si>
  <si>
    <t>Kab. Sumbawa Barat</t>
  </si>
  <si>
    <t>Kab. Dompu</t>
  </si>
  <si>
    <t>Kota Bima</t>
  </si>
  <si>
    <t>Kab. Bima</t>
  </si>
  <si>
    <t>Jumlah Komulatif</t>
  </si>
  <si>
    <t>se-Provinsi NTB</t>
  </si>
  <si>
    <t>Jumlah Total</t>
  </si>
  <si>
    <t>Kepala Dinas</t>
  </si>
  <si>
    <t>Tenaga Kerja dan Transmigrasi Provinsi NTB,</t>
  </si>
  <si>
    <t>I GEDE PUTU ARYADI,S.Sos,MH</t>
  </si>
  <si>
    <t xml:space="preserve">Pembina Utama Muda 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</si>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</sst>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7" fontId="7" fillId="0" borderId="2" xfId="0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164" fontId="4" fillId="0" borderId="3" xfId="3" quotePrefix="1" applyNumberFormat="1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164" fontId="4" fillId="0" borderId="2" xfId="3" applyNumberFormat="1" applyFont="1" applyBorder="1" applyAlignment="1">
      <alignment horizontal="center" vertical="center"/>
    </xf>
    <xf numFmtId="164" fontId="4" fillId="0" borderId="2" xfId="3" quotePrefix="1" applyNumberFormat="1" applyFont="1" applyBorder="1" applyAlignment="1">
      <alignment horizontal="center" vertical="center"/>
    </xf>
    <xf numFmtId="0" fontId="4" fillId="0" borderId="2" xfId="3" quotePrefix="1" applyFont="1" applyBorder="1" applyAlignment="1">
      <alignment horizontal="center" vertical="center"/>
    </xf>
    <xf numFmtId="164" fontId="7" fillId="0" borderId="2" xfId="3" applyNumberFormat="1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41" fontId="7" fillId="0" borderId="4" xfId="3" applyNumberFormat="1" applyFont="1" applyBorder="1" applyAlignment="1">
      <alignment horizontal="center" vertical="center"/>
    </xf>
    <xf numFmtId="164" fontId="4" fillId="0" borderId="4" xfId="3" applyNumberFormat="1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64" fontId="4" fillId="0" borderId="4" xfId="3" quotePrefix="1" applyNumberFormat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">
    <cellStyle name="Comma [0]" xfId="1" builtinId="6"/>
    <cellStyle name="Normal" xfId="0" builtinId="0"/>
    <cellStyle name="Normal 2" xfId="3" xr:uid="{0B8532EF-763B-43A9-994A-26B2EABF5202}"/>
    <cellStyle name="Normal 3" xfId="2" xr:uid="{D536A764-CB65-4EF7-BBF9-79A8A6DB9C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8984A-724E-4849-9E7F-13B8D8A43669}">
  <dimension ref="A1:V144"/>
  <sheetViews>
    <sheetView tabSelected="1" view="pageBreakPreview" zoomScaleSheetLayoutView="100" workbookViewId="0">
      <selection activeCell="B4" sqref="B4"/>
    </sheetView>
  </sheetViews>
  <sheetFormatPr defaultColWidth="9.1796875" defaultRowHeight="14" x14ac:dyDescent="0.35"/>
  <cols>
    <col min="1" max="1" width="9.1796875" style="2"/>
    <col min="2" max="2" width="20.54296875" style="2" bestFit="1" customWidth="1"/>
    <col min="3" max="3" width="9.1796875" style="2"/>
    <col min="4" max="4" width="10.7265625" style="2" customWidth="1"/>
    <col min="5" max="6" width="8.7265625" style="2" bestFit="1" customWidth="1"/>
    <col min="7" max="7" width="8.453125" style="2" customWidth="1"/>
    <col min="8" max="8" width="7.81640625" style="2" customWidth="1"/>
    <col min="9" max="9" width="7.1796875" style="2" customWidth="1"/>
    <col min="10" max="10" width="7.54296875" style="2" bestFit="1" customWidth="1"/>
    <col min="11" max="12" width="7.1796875" style="2" customWidth="1"/>
    <col min="13" max="13" width="7.54296875" style="2" bestFit="1" customWidth="1"/>
    <col min="14" max="16" width="7.1796875" style="2" customWidth="1"/>
    <col min="17" max="17" width="7.54296875" style="2" customWidth="1"/>
    <col min="18" max="18" width="7.54296875" style="2" bestFit="1" customWidth="1"/>
    <col min="19" max="21" width="7.1796875" style="2" customWidth="1"/>
    <col min="22" max="22" width="12.1796875" style="2" customWidth="1"/>
    <col min="23" max="16384" width="9.1796875" style="2"/>
  </cols>
  <sheetData>
    <row r="1" spans="1:22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x14ac:dyDescent="0.35">
      <c r="A3" s="3" t="s">
        <v>1</v>
      </c>
      <c r="B3" s="3" t="s">
        <v>2</v>
      </c>
    </row>
    <row r="4" spans="1:22" x14ac:dyDescent="0.35">
      <c r="A4" s="3" t="s">
        <v>3</v>
      </c>
      <c r="B4" s="3" t="s">
        <v>4</v>
      </c>
    </row>
    <row r="5" spans="1:22" x14ac:dyDescent="0.35">
      <c r="A5" s="3" t="s">
        <v>5</v>
      </c>
      <c r="B5" s="3" t="s">
        <v>6</v>
      </c>
    </row>
    <row r="6" spans="1:22" x14ac:dyDescent="0.35">
      <c r="A6" s="3" t="s">
        <v>7</v>
      </c>
      <c r="B6" s="3" t="s">
        <v>8</v>
      </c>
    </row>
    <row r="7" spans="1:22" x14ac:dyDescent="0.35">
      <c r="A7" s="4" t="s">
        <v>9</v>
      </c>
      <c r="B7" s="4" t="s">
        <v>10</v>
      </c>
      <c r="C7" s="5" t="s">
        <v>11</v>
      </c>
      <c r="D7" s="5" t="s">
        <v>12</v>
      </c>
      <c r="E7" s="4" t="s">
        <v>13</v>
      </c>
      <c r="F7" s="4"/>
      <c r="G7" s="4"/>
      <c r="H7" s="4"/>
      <c r="I7" s="4" t="s">
        <v>14</v>
      </c>
      <c r="J7" s="4"/>
      <c r="K7" s="4"/>
      <c r="L7" s="4"/>
      <c r="M7" s="4" t="s">
        <v>15</v>
      </c>
      <c r="N7" s="4"/>
      <c r="O7" s="4"/>
      <c r="P7" s="4"/>
      <c r="Q7" s="4"/>
      <c r="R7" s="6"/>
      <c r="S7" s="6"/>
      <c r="T7" s="6"/>
      <c r="U7" s="6"/>
      <c r="V7" s="5" t="s">
        <v>16</v>
      </c>
    </row>
    <row r="8" spans="1:22" x14ac:dyDescent="0.35">
      <c r="A8" s="4"/>
      <c r="B8" s="4"/>
      <c r="C8" s="5"/>
      <c r="D8" s="5"/>
      <c r="E8" s="4" t="s">
        <v>17</v>
      </c>
      <c r="F8" s="4"/>
      <c r="G8" s="4" t="s">
        <v>18</v>
      </c>
      <c r="H8" s="4"/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4" t="s">
        <v>24</v>
      </c>
      <c r="O8" s="4" t="s">
        <v>25</v>
      </c>
      <c r="P8" s="4" t="s">
        <v>26</v>
      </c>
      <c r="Q8" s="5" t="s">
        <v>27</v>
      </c>
      <c r="R8" s="4" t="s">
        <v>28</v>
      </c>
      <c r="S8" s="4" t="s">
        <v>29</v>
      </c>
      <c r="T8" s="4" t="s">
        <v>30</v>
      </c>
      <c r="U8" s="5" t="s">
        <v>31</v>
      </c>
      <c r="V8" s="5"/>
    </row>
    <row r="9" spans="1:22" x14ac:dyDescent="0.35">
      <c r="A9" s="4"/>
      <c r="B9" s="4"/>
      <c r="C9" s="5"/>
      <c r="D9" s="5"/>
      <c r="E9" s="6" t="s">
        <v>32</v>
      </c>
      <c r="F9" s="6" t="s">
        <v>33</v>
      </c>
      <c r="G9" s="6" t="s">
        <v>32</v>
      </c>
      <c r="H9" s="6" t="s">
        <v>33</v>
      </c>
      <c r="I9" s="4"/>
      <c r="J9" s="4"/>
      <c r="K9" s="4"/>
      <c r="L9" s="4"/>
      <c r="M9" s="4"/>
      <c r="N9" s="4"/>
      <c r="O9" s="4"/>
      <c r="P9" s="4"/>
      <c r="Q9" s="5"/>
      <c r="R9" s="4"/>
      <c r="S9" s="4"/>
      <c r="T9" s="4"/>
      <c r="U9" s="5"/>
      <c r="V9" s="5"/>
    </row>
    <row r="10" spans="1:22" x14ac:dyDescent="0.3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  <c r="R10" s="6">
        <v>18</v>
      </c>
      <c r="S10" s="6">
        <v>19</v>
      </c>
      <c r="T10" s="6">
        <v>20</v>
      </c>
      <c r="U10" s="6">
        <v>21</v>
      </c>
      <c r="V10" s="6">
        <v>22</v>
      </c>
    </row>
    <row r="11" spans="1:22" x14ac:dyDescent="0.35">
      <c r="A11" s="7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35">
      <c r="A12" s="8">
        <v>1</v>
      </c>
      <c r="B12" s="9" t="s">
        <v>35</v>
      </c>
      <c r="C12" s="8">
        <v>1</v>
      </c>
      <c r="D12" s="10">
        <v>11</v>
      </c>
      <c r="E12" s="10">
        <f>336+62</f>
        <v>398</v>
      </c>
      <c r="F12" s="10">
        <f>149+15</f>
        <v>164</v>
      </c>
      <c r="G12" s="11">
        <v>0</v>
      </c>
      <c r="H12" s="11">
        <v>0</v>
      </c>
      <c r="I12" s="12">
        <f t="shared" ref="I12:I21" si="0">$H$68</f>
        <v>0</v>
      </c>
      <c r="J12" s="10">
        <v>5</v>
      </c>
      <c r="K12" s="10">
        <v>2</v>
      </c>
      <c r="L12" s="10">
        <v>4</v>
      </c>
      <c r="M12" s="10">
        <v>7</v>
      </c>
      <c r="N12" s="10">
        <v>2</v>
      </c>
      <c r="O12" s="10">
        <v>1</v>
      </c>
      <c r="P12" s="10">
        <v>1</v>
      </c>
      <c r="Q12" s="13">
        <f t="shared" ref="Q12:S16" si="1">$H$68</f>
        <v>0</v>
      </c>
      <c r="R12" s="10">
        <v>2</v>
      </c>
      <c r="S12" s="10">
        <v>1</v>
      </c>
      <c r="T12" s="13">
        <f t="shared" ref="T12:V21" si="2">$H$68</f>
        <v>0</v>
      </c>
      <c r="U12" s="13">
        <f t="shared" si="2"/>
        <v>0</v>
      </c>
      <c r="V12" s="12">
        <f t="shared" si="2"/>
        <v>0</v>
      </c>
    </row>
    <row r="13" spans="1:22" x14ac:dyDescent="0.35">
      <c r="A13" s="8"/>
      <c r="B13" s="8"/>
      <c r="C13" s="8">
        <v>2</v>
      </c>
      <c r="D13" s="10">
        <v>7</v>
      </c>
      <c r="E13" s="10">
        <v>241</v>
      </c>
      <c r="F13" s="10">
        <v>138</v>
      </c>
      <c r="G13" s="11">
        <v>0</v>
      </c>
      <c r="H13" s="11">
        <v>0</v>
      </c>
      <c r="I13" s="12">
        <f t="shared" si="0"/>
        <v>0</v>
      </c>
      <c r="J13" s="10">
        <v>5</v>
      </c>
      <c r="K13" s="10">
        <v>1</v>
      </c>
      <c r="L13" s="10">
        <v>1</v>
      </c>
      <c r="M13" s="10">
        <v>4</v>
      </c>
      <c r="N13" s="10"/>
      <c r="O13" s="10">
        <v>1</v>
      </c>
      <c r="P13" s="10">
        <v>2</v>
      </c>
      <c r="Q13" s="13">
        <f t="shared" si="1"/>
        <v>0</v>
      </c>
      <c r="R13" s="13">
        <f t="shared" si="1"/>
        <v>0</v>
      </c>
      <c r="S13" s="13">
        <f t="shared" si="1"/>
        <v>0</v>
      </c>
      <c r="T13" s="13">
        <f t="shared" si="2"/>
        <v>0</v>
      </c>
      <c r="U13" s="13">
        <f t="shared" si="2"/>
        <v>0</v>
      </c>
      <c r="V13" s="12">
        <f t="shared" si="2"/>
        <v>0</v>
      </c>
    </row>
    <row r="14" spans="1:22" x14ac:dyDescent="0.35">
      <c r="A14" s="8"/>
      <c r="B14" s="8"/>
      <c r="C14" s="8">
        <v>3</v>
      </c>
      <c r="D14" s="10">
        <v>81</v>
      </c>
      <c r="E14" s="10">
        <v>822</v>
      </c>
      <c r="F14" s="10">
        <v>855</v>
      </c>
      <c r="G14" s="11">
        <v>0</v>
      </c>
      <c r="H14" s="11">
        <v>0</v>
      </c>
      <c r="I14" s="12">
        <f t="shared" si="0"/>
        <v>0</v>
      </c>
      <c r="J14" s="10">
        <v>74</v>
      </c>
      <c r="K14" s="10">
        <v>6</v>
      </c>
      <c r="L14" s="10">
        <v>1</v>
      </c>
      <c r="M14" s="10">
        <v>49</v>
      </c>
      <c r="N14" s="10">
        <v>28</v>
      </c>
      <c r="O14" s="13">
        <f>$H$68</f>
        <v>0</v>
      </c>
      <c r="P14" s="10">
        <v>4</v>
      </c>
      <c r="Q14" s="13">
        <f t="shared" si="1"/>
        <v>0</v>
      </c>
      <c r="R14" s="10">
        <v>9</v>
      </c>
      <c r="S14" s="10">
        <v>6</v>
      </c>
      <c r="T14" s="10">
        <v>6</v>
      </c>
      <c r="U14" s="13">
        <f t="shared" si="2"/>
        <v>0</v>
      </c>
      <c r="V14" s="12">
        <f t="shared" si="2"/>
        <v>0</v>
      </c>
    </row>
    <row r="15" spans="1:22" x14ac:dyDescent="0.35">
      <c r="A15" s="8"/>
      <c r="B15" s="8"/>
      <c r="C15" s="8">
        <v>4</v>
      </c>
      <c r="D15" s="10">
        <v>2</v>
      </c>
      <c r="E15" s="10">
        <v>13</v>
      </c>
      <c r="F15" s="10">
        <v>2</v>
      </c>
      <c r="G15" s="11">
        <v>0</v>
      </c>
      <c r="H15" s="11">
        <v>0</v>
      </c>
      <c r="I15" s="12">
        <f t="shared" si="0"/>
        <v>0</v>
      </c>
      <c r="J15" s="10">
        <v>2</v>
      </c>
      <c r="K15" s="13">
        <f t="shared" ref="K15:L15" si="3">$H$68</f>
        <v>0</v>
      </c>
      <c r="L15" s="13">
        <f t="shared" si="3"/>
        <v>0</v>
      </c>
      <c r="M15" s="10">
        <v>1</v>
      </c>
      <c r="N15" s="13">
        <f t="shared" ref="N15:O15" si="4">$H$68</f>
        <v>0</v>
      </c>
      <c r="O15" s="13">
        <f t="shared" si="4"/>
        <v>0</v>
      </c>
      <c r="P15" s="10">
        <v>1</v>
      </c>
      <c r="Q15" s="13">
        <f t="shared" si="1"/>
        <v>0</v>
      </c>
      <c r="R15" s="10">
        <v>1</v>
      </c>
      <c r="S15" s="13">
        <f t="shared" ref="S15:T15" si="5">$H$68</f>
        <v>0</v>
      </c>
      <c r="T15" s="13">
        <f t="shared" si="5"/>
        <v>0</v>
      </c>
      <c r="U15" s="13">
        <f t="shared" si="2"/>
        <v>0</v>
      </c>
      <c r="V15" s="12">
        <f t="shared" si="2"/>
        <v>0</v>
      </c>
    </row>
    <row r="16" spans="1:22" x14ac:dyDescent="0.35">
      <c r="A16" s="8"/>
      <c r="B16" s="8"/>
      <c r="C16" s="8">
        <v>5</v>
      </c>
      <c r="D16" s="10">
        <v>24</v>
      </c>
      <c r="E16" s="10">
        <v>738</v>
      </c>
      <c r="F16" s="10">
        <v>255</v>
      </c>
      <c r="G16" s="11">
        <v>0</v>
      </c>
      <c r="H16" s="11">
        <v>0</v>
      </c>
      <c r="I16" s="12">
        <f t="shared" si="0"/>
        <v>0</v>
      </c>
      <c r="J16" s="10">
        <v>20</v>
      </c>
      <c r="K16" s="10">
        <v>2</v>
      </c>
      <c r="L16" s="10">
        <v>4</v>
      </c>
      <c r="M16" s="10">
        <v>13</v>
      </c>
      <c r="N16" s="10">
        <v>2</v>
      </c>
      <c r="O16" s="10">
        <v>3</v>
      </c>
      <c r="P16" s="10">
        <v>8</v>
      </c>
      <c r="Q16" s="13">
        <f t="shared" si="1"/>
        <v>0</v>
      </c>
      <c r="R16" s="10">
        <v>4</v>
      </c>
      <c r="S16" s="10">
        <v>3</v>
      </c>
      <c r="T16" s="10">
        <v>2</v>
      </c>
      <c r="U16" s="10">
        <v>2</v>
      </c>
      <c r="V16" s="12">
        <f t="shared" si="2"/>
        <v>0</v>
      </c>
    </row>
    <row r="17" spans="1:22" x14ac:dyDescent="0.35">
      <c r="A17" s="8"/>
      <c r="B17" s="8"/>
      <c r="C17" s="8">
        <v>6</v>
      </c>
      <c r="D17" s="10">
        <v>348</v>
      </c>
      <c r="E17" s="10">
        <v>4799</v>
      </c>
      <c r="F17" s="10">
        <v>3986</v>
      </c>
      <c r="G17" s="11">
        <v>0</v>
      </c>
      <c r="H17" s="11">
        <v>0</v>
      </c>
      <c r="I17" s="12">
        <f t="shared" si="0"/>
        <v>0</v>
      </c>
      <c r="J17" s="10">
        <v>347</v>
      </c>
      <c r="K17" s="10">
        <v>40</v>
      </c>
      <c r="L17" s="10">
        <v>27</v>
      </c>
      <c r="M17" s="10">
        <v>221</v>
      </c>
      <c r="N17" s="10">
        <v>63</v>
      </c>
      <c r="O17" s="10">
        <v>7</v>
      </c>
      <c r="P17" s="10">
        <v>114</v>
      </c>
      <c r="Q17" s="10">
        <v>9</v>
      </c>
      <c r="R17" s="10">
        <v>47</v>
      </c>
      <c r="S17" s="10">
        <v>14</v>
      </c>
      <c r="T17" s="10">
        <v>10</v>
      </c>
      <c r="U17" s="10">
        <v>4</v>
      </c>
      <c r="V17" s="12">
        <f t="shared" si="2"/>
        <v>0</v>
      </c>
    </row>
    <row r="18" spans="1:22" x14ac:dyDescent="0.35">
      <c r="A18" s="8"/>
      <c r="B18" s="8"/>
      <c r="C18" s="8">
        <v>7</v>
      </c>
      <c r="D18" s="10">
        <v>57</v>
      </c>
      <c r="E18" s="10">
        <f>974+17+31+10</f>
        <v>1032</v>
      </c>
      <c r="F18" s="10">
        <v>345</v>
      </c>
      <c r="G18" s="11">
        <v>0</v>
      </c>
      <c r="H18" s="11">
        <v>0</v>
      </c>
      <c r="I18" s="12">
        <f t="shared" si="0"/>
        <v>0</v>
      </c>
      <c r="J18" s="10">
        <f>46+1+2+1</f>
        <v>50</v>
      </c>
      <c r="K18" s="10">
        <v>6</v>
      </c>
      <c r="L18" s="10">
        <v>1</v>
      </c>
      <c r="M18" s="10">
        <v>36</v>
      </c>
      <c r="N18" s="10">
        <v>9</v>
      </c>
      <c r="O18" s="10"/>
      <c r="P18" s="10">
        <v>11</v>
      </c>
      <c r="Q18" s="13">
        <f t="shared" ref="Q18:Q19" si="6">$H$68</f>
        <v>0</v>
      </c>
      <c r="R18" s="10">
        <v>12</v>
      </c>
      <c r="S18" s="10">
        <v>3</v>
      </c>
      <c r="T18" s="10">
        <v>3</v>
      </c>
      <c r="U18" s="13">
        <f t="shared" ref="U18:U19" si="7">$H$68</f>
        <v>0</v>
      </c>
      <c r="V18" s="12">
        <f t="shared" si="2"/>
        <v>0</v>
      </c>
    </row>
    <row r="19" spans="1:22" x14ac:dyDescent="0.35">
      <c r="A19" s="8"/>
      <c r="B19" s="8"/>
      <c r="C19" s="8">
        <v>8</v>
      </c>
      <c r="D19" s="10">
        <v>128</v>
      </c>
      <c r="E19" s="10">
        <v>2408</v>
      </c>
      <c r="F19" s="10">
        <v>1775</v>
      </c>
      <c r="G19" s="11">
        <v>0</v>
      </c>
      <c r="H19" s="11">
        <v>0</v>
      </c>
      <c r="I19" s="12">
        <f t="shared" si="0"/>
        <v>0</v>
      </c>
      <c r="J19" s="10">
        <v>98</v>
      </c>
      <c r="K19" s="10">
        <v>19</v>
      </c>
      <c r="L19" s="10">
        <v>11</v>
      </c>
      <c r="M19" s="10">
        <v>80</v>
      </c>
      <c r="N19" s="10">
        <v>17</v>
      </c>
      <c r="O19" s="10">
        <v>2</v>
      </c>
      <c r="P19" s="10">
        <v>29</v>
      </c>
      <c r="Q19" s="13">
        <f t="shared" si="6"/>
        <v>0</v>
      </c>
      <c r="R19" s="10">
        <v>19</v>
      </c>
      <c r="S19" s="10">
        <v>7</v>
      </c>
      <c r="T19" s="10">
        <v>7</v>
      </c>
      <c r="U19" s="13">
        <f t="shared" si="7"/>
        <v>0</v>
      </c>
      <c r="V19" s="12">
        <f t="shared" si="2"/>
        <v>0</v>
      </c>
    </row>
    <row r="20" spans="1:22" x14ac:dyDescent="0.35">
      <c r="A20" s="8"/>
      <c r="B20" s="8"/>
      <c r="C20" s="8">
        <v>9</v>
      </c>
      <c r="D20" s="10">
        <v>133</v>
      </c>
      <c r="E20" s="10">
        <v>1212</v>
      </c>
      <c r="F20" s="10">
        <v>1338</v>
      </c>
      <c r="G20" s="11">
        <v>0</v>
      </c>
      <c r="H20" s="11">
        <v>0</v>
      </c>
      <c r="I20" s="12">
        <f t="shared" si="0"/>
        <v>0</v>
      </c>
      <c r="J20" s="10">
        <v>118</v>
      </c>
      <c r="K20" s="10">
        <v>6</v>
      </c>
      <c r="L20" s="10">
        <v>13</v>
      </c>
      <c r="M20" s="10">
        <v>74</v>
      </c>
      <c r="N20" s="10">
        <v>6</v>
      </c>
      <c r="O20" s="10">
        <v>4</v>
      </c>
      <c r="P20" s="10">
        <v>42</v>
      </c>
      <c r="Q20" s="10">
        <v>2</v>
      </c>
      <c r="R20" s="10">
        <v>15</v>
      </c>
      <c r="S20" s="10">
        <v>14</v>
      </c>
      <c r="T20" s="10">
        <v>6</v>
      </c>
      <c r="U20" s="10">
        <v>4</v>
      </c>
      <c r="V20" s="12">
        <f t="shared" si="2"/>
        <v>0</v>
      </c>
    </row>
    <row r="21" spans="1:22" x14ac:dyDescent="0.35">
      <c r="A21" s="8"/>
      <c r="B21" s="8"/>
      <c r="C21" s="8">
        <v>0</v>
      </c>
      <c r="D21" s="10">
        <v>174</v>
      </c>
      <c r="E21" s="10">
        <v>2446</v>
      </c>
      <c r="F21" s="10">
        <v>746</v>
      </c>
      <c r="G21" s="11">
        <v>7</v>
      </c>
      <c r="H21" s="11">
        <v>3</v>
      </c>
      <c r="I21" s="12">
        <f t="shared" si="0"/>
        <v>0</v>
      </c>
      <c r="J21" s="10">
        <v>156</v>
      </c>
      <c r="K21" s="10">
        <v>6</v>
      </c>
      <c r="L21" s="10">
        <v>12</v>
      </c>
      <c r="M21" s="10">
        <v>98</v>
      </c>
      <c r="N21" s="10">
        <v>41</v>
      </c>
      <c r="O21" s="10">
        <v>2</v>
      </c>
      <c r="P21" s="10">
        <v>35</v>
      </c>
      <c r="Q21" s="13">
        <f>$H$68</f>
        <v>0</v>
      </c>
      <c r="R21" s="10">
        <v>9</v>
      </c>
      <c r="S21" s="10">
        <v>2</v>
      </c>
      <c r="T21" s="10">
        <v>2</v>
      </c>
      <c r="U21" s="13">
        <f>$H$68</f>
        <v>0</v>
      </c>
      <c r="V21" s="12">
        <f t="shared" si="2"/>
        <v>0</v>
      </c>
    </row>
    <row r="22" spans="1:22" x14ac:dyDescent="0.35">
      <c r="A22" s="6"/>
      <c r="B22" s="6"/>
      <c r="C22" s="14" t="s">
        <v>36</v>
      </c>
      <c r="D22" s="15">
        <f>SUM(D12:D21)</f>
        <v>965</v>
      </c>
      <c r="E22" s="14">
        <f t="shared" ref="E22:V22" si="8">SUM(E12:E21)</f>
        <v>14109</v>
      </c>
      <c r="F22" s="14">
        <f t="shared" si="8"/>
        <v>9604</v>
      </c>
      <c r="G22" s="14">
        <f t="shared" si="8"/>
        <v>7</v>
      </c>
      <c r="H22" s="14">
        <f t="shared" si="8"/>
        <v>3</v>
      </c>
      <c r="I22" s="14">
        <f t="shared" si="8"/>
        <v>0</v>
      </c>
      <c r="J22" s="14">
        <f t="shared" si="8"/>
        <v>875</v>
      </c>
      <c r="K22" s="14">
        <f t="shared" si="8"/>
        <v>88</v>
      </c>
      <c r="L22" s="14">
        <f t="shared" si="8"/>
        <v>74</v>
      </c>
      <c r="M22" s="14">
        <f t="shared" si="8"/>
        <v>583</v>
      </c>
      <c r="N22" s="14">
        <f t="shared" si="8"/>
        <v>168</v>
      </c>
      <c r="O22" s="14">
        <f t="shared" si="8"/>
        <v>20</v>
      </c>
      <c r="P22" s="14">
        <f t="shared" si="8"/>
        <v>247</v>
      </c>
      <c r="Q22" s="14">
        <f t="shared" si="8"/>
        <v>11</v>
      </c>
      <c r="R22" s="14">
        <f t="shared" si="8"/>
        <v>118</v>
      </c>
      <c r="S22" s="14">
        <f t="shared" si="8"/>
        <v>50</v>
      </c>
      <c r="T22" s="14">
        <f t="shared" si="8"/>
        <v>36</v>
      </c>
      <c r="U22" s="14">
        <f t="shared" si="8"/>
        <v>10</v>
      </c>
      <c r="V22" s="14">
        <f t="shared" si="8"/>
        <v>0</v>
      </c>
    </row>
    <row r="23" spans="1:22" x14ac:dyDescent="0.35">
      <c r="A23" s="16">
        <v>2</v>
      </c>
      <c r="B23" s="17" t="s">
        <v>37</v>
      </c>
      <c r="C23" s="16">
        <v>1</v>
      </c>
      <c r="D23" s="18">
        <v>22</v>
      </c>
      <c r="E23" s="18">
        <v>226</v>
      </c>
      <c r="F23" s="18">
        <v>117</v>
      </c>
      <c r="G23" s="11">
        <v>0</v>
      </c>
      <c r="H23" s="11">
        <v>0</v>
      </c>
      <c r="I23" s="19">
        <f t="shared" ref="I23:I32" si="9">$H$68</f>
        <v>0</v>
      </c>
      <c r="J23" s="18">
        <v>15</v>
      </c>
      <c r="K23" s="18">
        <v>4</v>
      </c>
      <c r="L23" s="18">
        <v>3</v>
      </c>
      <c r="M23" s="18">
        <v>14</v>
      </c>
      <c r="N23" s="18">
        <v>8</v>
      </c>
      <c r="O23" s="20">
        <f t="shared" ref="O23:O27" si="10">$H$68</f>
        <v>0</v>
      </c>
      <c r="P23" s="18"/>
      <c r="Q23" s="20">
        <f t="shared" ref="Q23:Q32" si="11">$H$68</f>
        <v>0</v>
      </c>
      <c r="R23" s="18">
        <v>20</v>
      </c>
      <c r="S23" s="18">
        <v>1</v>
      </c>
      <c r="T23" s="18"/>
      <c r="U23" s="18">
        <v>3</v>
      </c>
      <c r="V23" s="19">
        <f t="shared" ref="V23:V32" si="12">$H$68</f>
        <v>0</v>
      </c>
    </row>
    <row r="24" spans="1:22" x14ac:dyDescent="0.35">
      <c r="A24" s="8"/>
      <c r="B24" s="8"/>
      <c r="C24" s="8">
        <v>2</v>
      </c>
      <c r="D24" s="18">
        <v>23</v>
      </c>
      <c r="E24" s="18">
        <v>842</v>
      </c>
      <c r="F24" s="18">
        <v>42</v>
      </c>
      <c r="G24" s="11">
        <v>0</v>
      </c>
      <c r="H24" s="11">
        <v>0</v>
      </c>
      <c r="I24" s="12">
        <f t="shared" si="9"/>
        <v>0</v>
      </c>
      <c r="J24" s="18">
        <v>12</v>
      </c>
      <c r="K24" s="18">
        <v>7</v>
      </c>
      <c r="L24" s="18">
        <v>4</v>
      </c>
      <c r="M24" s="18">
        <v>17</v>
      </c>
      <c r="N24" s="18">
        <v>6</v>
      </c>
      <c r="O24" s="20">
        <f t="shared" si="10"/>
        <v>0</v>
      </c>
      <c r="P24" s="18"/>
      <c r="Q24" s="20">
        <f t="shared" si="11"/>
        <v>0</v>
      </c>
      <c r="R24" s="18">
        <v>20</v>
      </c>
      <c r="S24" s="18">
        <v>3</v>
      </c>
      <c r="T24" s="18"/>
      <c r="U24" s="18"/>
      <c r="V24" s="12">
        <f t="shared" si="12"/>
        <v>0</v>
      </c>
    </row>
    <row r="25" spans="1:22" x14ac:dyDescent="0.35">
      <c r="A25" s="8"/>
      <c r="B25" s="8"/>
      <c r="C25" s="8">
        <v>3</v>
      </c>
      <c r="D25" s="18">
        <v>102</v>
      </c>
      <c r="E25" s="18">
        <v>1433</v>
      </c>
      <c r="F25" s="18">
        <v>344</v>
      </c>
      <c r="G25" s="11">
        <v>0</v>
      </c>
      <c r="H25" s="11">
        <v>0</v>
      </c>
      <c r="I25" s="12">
        <f t="shared" si="9"/>
        <v>0</v>
      </c>
      <c r="J25" s="18">
        <v>187</v>
      </c>
      <c r="K25" s="18">
        <v>12</v>
      </c>
      <c r="L25" s="18">
        <v>1</v>
      </c>
      <c r="M25" s="18">
        <v>197</v>
      </c>
      <c r="N25" s="18">
        <v>2</v>
      </c>
      <c r="O25" s="20">
        <f t="shared" si="10"/>
        <v>0</v>
      </c>
      <c r="P25" s="18">
        <v>1</v>
      </c>
      <c r="Q25" s="20">
        <f t="shared" si="11"/>
        <v>0</v>
      </c>
      <c r="R25" s="18">
        <v>192</v>
      </c>
      <c r="S25" s="18">
        <v>4</v>
      </c>
      <c r="T25" s="18">
        <v>4</v>
      </c>
      <c r="U25" s="18">
        <v>2</v>
      </c>
      <c r="V25" s="12">
        <f t="shared" si="12"/>
        <v>0</v>
      </c>
    </row>
    <row r="26" spans="1:22" x14ac:dyDescent="0.35">
      <c r="A26" s="8"/>
      <c r="B26" s="8"/>
      <c r="C26" s="8">
        <v>4</v>
      </c>
      <c r="D26" s="20">
        <f t="shared" ref="D26:U27" si="13">$H$68</f>
        <v>0</v>
      </c>
      <c r="E26" s="20">
        <f t="shared" si="13"/>
        <v>0</v>
      </c>
      <c r="F26" s="20">
        <f t="shared" si="13"/>
        <v>0</v>
      </c>
      <c r="G26" s="11">
        <v>0</v>
      </c>
      <c r="H26" s="11">
        <v>0</v>
      </c>
      <c r="I26" s="12">
        <f t="shared" si="13"/>
        <v>0</v>
      </c>
      <c r="J26" s="20">
        <f t="shared" si="13"/>
        <v>0</v>
      </c>
      <c r="K26" s="20">
        <f t="shared" si="13"/>
        <v>0</v>
      </c>
      <c r="L26" s="20">
        <f t="shared" si="13"/>
        <v>0</v>
      </c>
      <c r="M26" s="20">
        <f t="shared" si="13"/>
        <v>0</v>
      </c>
      <c r="N26" s="20">
        <f t="shared" si="13"/>
        <v>0</v>
      </c>
      <c r="O26" s="20">
        <f t="shared" si="10"/>
        <v>0</v>
      </c>
      <c r="P26" s="20">
        <f t="shared" si="13"/>
        <v>0</v>
      </c>
      <c r="Q26" s="20">
        <f t="shared" si="11"/>
        <v>0</v>
      </c>
      <c r="R26" s="20">
        <f t="shared" si="13"/>
        <v>0</v>
      </c>
      <c r="S26" s="20">
        <f t="shared" si="13"/>
        <v>0</v>
      </c>
      <c r="T26" s="20">
        <f t="shared" si="13"/>
        <v>0</v>
      </c>
      <c r="U26" s="20">
        <f t="shared" si="13"/>
        <v>0</v>
      </c>
      <c r="V26" s="12">
        <f t="shared" si="12"/>
        <v>0</v>
      </c>
    </row>
    <row r="27" spans="1:22" x14ac:dyDescent="0.35">
      <c r="A27" s="8"/>
      <c r="B27" s="8"/>
      <c r="C27" s="8">
        <v>5</v>
      </c>
      <c r="D27" s="18">
        <v>38</v>
      </c>
      <c r="E27" s="18">
        <v>418</v>
      </c>
      <c r="F27" s="18">
        <v>4</v>
      </c>
      <c r="G27" s="11">
        <v>0</v>
      </c>
      <c r="H27" s="11">
        <v>0</v>
      </c>
      <c r="I27" s="12">
        <f t="shared" si="9"/>
        <v>0</v>
      </c>
      <c r="J27" s="18">
        <v>36</v>
      </c>
      <c r="K27" s="18"/>
      <c r="L27" s="18">
        <v>2</v>
      </c>
      <c r="M27" s="18">
        <v>36</v>
      </c>
      <c r="N27" s="18">
        <v>2</v>
      </c>
      <c r="O27" s="20">
        <f t="shared" si="10"/>
        <v>0</v>
      </c>
      <c r="P27" s="20">
        <f>$H$68</f>
        <v>0</v>
      </c>
      <c r="Q27" s="20">
        <f t="shared" si="11"/>
        <v>0</v>
      </c>
      <c r="R27" s="18">
        <v>38</v>
      </c>
      <c r="S27" s="18">
        <v>1</v>
      </c>
      <c r="T27" s="20">
        <f t="shared" si="13"/>
        <v>0</v>
      </c>
      <c r="U27" s="20">
        <f t="shared" si="13"/>
        <v>0</v>
      </c>
      <c r="V27" s="12">
        <f t="shared" si="12"/>
        <v>0</v>
      </c>
    </row>
    <row r="28" spans="1:22" x14ac:dyDescent="0.35">
      <c r="A28" s="8"/>
      <c r="B28" s="8"/>
      <c r="C28" s="8">
        <v>6</v>
      </c>
      <c r="D28" s="18">
        <v>97</v>
      </c>
      <c r="E28" s="18">
        <v>1975</v>
      </c>
      <c r="F28" s="18">
        <v>816</v>
      </c>
      <c r="G28" s="11">
        <v>0</v>
      </c>
      <c r="H28" s="11">
        <v>0</v>
      </c>
      <c r="I28" s="12">
        <f t="shared" si="9"/>
        <v>0</v>
      </c>
      <c r="J28" s="18">
        <v>125</v>
      </c>
      <c r="K28" s="18">
        <v>26</v>
      </c>
      <c r="L28" s="18">
        <v>7</v>
      </c>
      <c r="M28" s="18">
        <v>118</v>
      </c>
      <c r="N28" s="18">
        <v>25</v>
      </c>
      <c r="O28" s="18">
        <v>9</v>
      </c>
      <c r="P28" s="18">
        <v>7</v>
      </c>
      <c r="Q28" s="20">
        <f t="shared" si="11"/>
        <v>0</v>
      </c>
      <c r="R28" s="18">
        <v>110</v>
      </c>
      <c r="S28" s="18">
        <v>15</v>
      </c>
      <c r="T28" s="18">
        <v>20</v>
      </c>
      <c r="U28" s="18">
        <v>12</v>
      </c>
      <c r="V28" s="12">
        <f t="shared" si="12"/>
        <v>0</v>
      </c>
    </row>
    <row r="29" spans="1:22" x14ac:dyDescent="0.35">
      <c r="A29" s="8"/>
      <c r="B29" s="8"/>
      <c r="C29" s="8">
        <v>7</v>
      </c>
      <c r="D29" s="18">
        <v>30</v>
      </c>
      <c r="E29" s="18">
        <v>133</v>
      </c>
      <c r="F29" s="18">
        <v>27</v>
      </c>
      <c r="G29" s="11">
        <v>0</v>
      </c>
      <c r="H29" s="11">
        <v>0</v>
      </c>
      <c r="I29" s="12">
        <f t="shared" si="9"/>
        <v>0</v>
      </c>
      <c r="J29" s="18">
        <v>27</v>
      </c>
      <c r="K29" s="18">
        <v>3</v>
      </c>
      <c r="L29" s="20">
        <f t="shared" ref="L29:L30" si="14">$H$68</f>
        <v>0</v>
      </c>
      <c r="M29" s="18">
        <v>29</v>
      </c>
      <c r="N29" s="18">
        <v>1</v>
      </c>
      <c r="O29" s="20">
        <f t="shared" ref="O29:O30" si="15">$H$68</f>
        <v>0</v>
      </c>
      <c r="P29" s="18"/>
      <c r="Q29" s="20">
        <f t="shared" si="11"/>
        <v>0</v>
      </c>
      <c r="R29" s="18">
        <v>30</v>
      </c>
      <c r="S29" s="20">
        <f t="shared" ref="S29:S30" si="16">$H$68</f>
        <v>0</v>
      </c>
      <c r="T29" s="18">
        <v>2</v>
      </c>
      <c r="U29" s="18"/>
      <c r="V29" s="12">
        <f t="shared" si="12"/>
        <v>0</v>
      </c>
    </row>
    <row r="30" spans="1:22" x14ac:dyDescent="0.35">
      <c r="A30" s="8"/>
      <c r="B30" s="8"/>
      <c r="C30" s="8">
        <v>8</v>
      </c>
      <c r="D30" s="18">
        <v>32</v>
      </c>
      <c r="E30" s="18">
        <v>142</v>
      </c>
      <c r="F30" s="18">
        <v>36</v>
      </c>
      <c r="G30" s="11">
        <v>0</v>
      </c>
      <c r="H30" s="11">
        <v>0</v>
      </c>
      <c r="I30" s="12">
        <f t="shared" si="9"/>
        <v>0</v>
      </c>
      <c r="J30" s="18">
        <v>28</v>
      </c>
      <c r="K30" s="18">
        <v>4</v>
      </c>
      <c r="L30" s="20">
        <f t="shared" si="14"/>
        <v>0</v>
      </c>
      <c r="M30" s="18">
        <v>30</v>
      </c>
      <c r="N30" s="18"/>
      <c r="O30" s="20">
        <f t="shared" si="15"/>
        <v>0</v>
      </c>
      <c r="P30" s="18">
        <v>2</v>
      </c>
      <c r="Q30" s="20">
        <f t="shared" si="11"/>
        <v>0</v>
      </c>
      <c r="R30" s="18">
        <v>32</v>
      </c>
      <c r="S30" s="20">
        <f t="shared" si="16"/>
        <v>0</v>
      </c>
      <c r="T30" s="20">
        <f>-U30</f>
        <v>0</v>
      </c>
      <c r="U30" s="20">
        <f t="shared" ref="U30" si="17">$H$68</f>
        <v>0</v>
      </c>
      <c r="V30" s="12">
        <f t="shared" si="12"/>
        <v>0</v>
      </c>
    </row>
    <row r="31" spans="1:22" x14ac:dyDescent="0.35">
      <c r="A31" s="8"/>
      <c r="B31" s="8"/>
      <c r="C31" s="8">
        <v>9</v>
      </c>
      <c r="D31" s="18">
        <v>56</v>
      </c>
      <c r="E31" s="18">
        <v>1067</v>
      </c>
      <c r="F31" s="18">
        <v>182</v>
      </c>
      <c r="G31" s="11">
        <v>0</v>
      </c>
      <c r="H31" s="11">
        <v>0</v>
      </c>
      <c r="I31" s="12">
        <f t="shared" si="9"/>
        <v>0</v>
      </c>
      <c r="J31" s="18">
        <v>47</v>
      </c>
      <c r="K31" s="18">
        <v>7</v>
      </c>
      <c r="L31" s="18">
        <v>2</v>
      </c>
      <c r="M31" s="18">
        <v>48</v>
      </c>
      <c r="N31" s="18">
        <v>2</v>
      </c>
      <c r="O31" s="18">
        <v>2</v>
      </c>
      <c r="P31" s="18">
        <v>4</v>
      </c>
      <c r="Q31" s="20">
        <f t="shared" si="11"/>
        <v>0</v>
      </c>
      <c r="R31" s="18">
        <v>46</v>
      </c>
      <c r="S31" s="18">
        <v>3</v>
      </c>
      <c r="T31" s="18">
        <v>4</v>
      </c>
      <c r="U31" s="18">
        <v>2</v>
      </c>
      <c r="V31" s="12">
        <f t="shared" si="12"/>
        <v>0</v>
      </c>
    </row>
    <row r="32" spans="1:22" x14ac:dyDescent="0.35">
      <c r="A32" s="8"/>
      <c r="B32" s="8"/>
      <c r="C32" s="8">
        <v>0</v>
      </c>
      <c r="D32" s="18">
        <v>39</v>
      </c>
      <c r="E32" s="18">
        <v>136</v>
      </c>
      <c r="F32" s="18">
        <v>49</v>
      </c>
      <c r="G32" s="20">
        <v>3</v>
      </c>
      <c r="H32" s="20">
        <v>1</v>
      </c>
      <c r="I32" s="12">
        <f t="shared" si="9"/>
        <v>0</v>
      </c>
      <c r="J32" s="18">
        <v>28</v>
      </c>
      <c r="K32" s="18">
        <v>12</v>
      </c>
      <c r="L32" s="20">
        <f>$H$68</f>
        <v>0</v>
      </c>
      <c r="M32" s="18">
        <v>35</v>
      </c>
      <c r="N32" s="20">
        <f t="shared" ref="N32:O32" si="18">$H$68</f>
        <v>0</v>
      </c>
      <c r="O32" s="20">
        <f t="shared" si="18"/>
        <v>0</v>
      </c>
      <c r="P32" s="18">
        <v>4</v>
      </c>
      <c r="Q32" s="20">
        <f t="shared" si="11"/>
        <v>0</v>
      </c>
      <c r="R32" s="18">
        <v>39</v>
      </c>
      <c r="S32" s="20">
        <f t="shared" ref="S32:U32" si="19">$V$32</f>
        <v>0</v>
      </c>
      <c r="T32" s="20">
        <f t="shared" si="19"/>
        <v>0</v>
      </c>
      <c r="U32" s="20">
        <f t="shared" si="19"/>
        <v>0</v>
      </c>
      <c r="V32" s="12">
        <f t="shared" si="12"/>
        <v>0</v>
      </c>
    </row>
    <row r="33" spans="1:22" x14ac:dyDescent="0.35">
      <c r="A33" s="6"/>
      <c r="B33" s="6"/>
      <c r="C33" s="14" t="s">
        <v>36</v>
      </c>
      <c r="D33" s="14">
        <f>SUM(D23:D32)</f>
        <v>439</v>
      </c>
      <c r="E33" s="14">
        <f t="shared" ref="E33:V33" si="20">SUM(E23:E32)</f>
        <v>6372</v>
      </c>
      <c r="F33" s="14">
        <f t="shared" si="20"/>
        <v>1617</v>
      </c>
      <c r="G33" s="14">
        <f t="shared" si="20"/>
        <v>3</v>
      </c>
      <c r="H33" s="14">
        <f t="shared" si="20"/>
        <v>1</v>
      </c>
      <c r="I33" s="14">
        <f t="shared" si="20"/>
        <v>0</v>
      </c>
      <c r="J33" s="14">
        <f t="shared" si="20"/>
        <v>505</v>
      </c>
      <c r="K33" s="14">
        <f t="shared" si="20"/>
        <v>75</v>
      </c>
      <c r="L33" s="14">
        <f t="shared" si="20"/>
        <v>19</v>
      </c>
      <c r="M33" s="14">
        <f t="shared" si="20"/>
        <v>524</v>
      </c>
      <c r="N33" s="14">
        <f t="shared" si="20"/>
        <v>46</v>
      </c>
      <c r="O33" s="14">
        <f t="shared" si="20"/>
        <v>11</v>
      </c>
      <c r="P33" s="14">
        <f t="shared" si="20"/>
        <v>18</v>
      </c>
      <c r="Q33" s="14">
        <f t="shared" si="20"/>
        <v>0</v>
      </c>
      <c r="R33" s="14">
        <f t="shared" si="20"/>
        <v>527</v>
      </c>
      <c r="S33" s="14">
        <f t="shared" si="20"/>
        <v>27</v>
      </c>
      <c r="T33" s="14">
        <f t="shared" si="20"/>
        <v>30</v>
      </c>
      <c r="U33" s="14">
        <f t="shared" si="20"/>
        <v>19</v>
      </c>
      <c r="V33" s="14">
        <f t="shared" si="20"/>
        <v>0</v>
      </c>
    </row>
    <row r="34" spans="1:22" x14ac:dyDescent="0.35">
      <c r="A34" s="16">
        <v>3</v>
      </c>
      <c r="B34" s="17" t="s">
        <v>38</v>
      </c>
      <c r="C34" s="16">
        <v>1</v>
      </c>
      <c r="D34" s="8">
        <v>41</v>
      </c>
      <c r="E34" s="8">
        <v>71</v>
      </c>
      <c r="F34" s="8">
        <v>26</v>
      </c>
      <c r="G34" s="20">
        <f t="shared" ref="G34:V43" si="21">$V$32</f>
        <v>0</v>
      </c>
      <c r="H34" s="19">
        <f t="shared" si="21"/>
        <v>0</v>
      </c>
      <c r="I34" s="19">
        <f t="shared" si="21"/>
        <v>0</v>
      </c>
      <c r="J34" s="8">
        <v>15</v>
      </c>
      <c r="K34" s="8">
        <v>1</v>
      </c>
      <c r="L34" s="18"/>
      <c r="M34" s="8">
        <v>16</v>
      </c>
      <c r="N34" s="20">
        <f t="shared" ref="N34:R42" si="22">$V$32</f>
        <v>0</v>
      </c>
      <c r="O34" s="20">
        <f t="shared" si="22"/>
        <v>0</v>
      </c>
      <c r="P34" s="19">
        <f t="shared" si="22"/>
        <v>0</v>
      </c>
      <c r="Q34" s="19">
        <f t="shared" si="22"/>
        <v>0</v>
      </c>
      <c r="R34" s="21">
        <v>16</v>
      </c>
      <c r="S34" s="20">
        <f t="shared" ref="S34:V42" si="23">$V$32</f>
        <v>0</v>
      </c>
      <c r="T34" s="20">
        <f t="shared" si="23"/>
        <v>0</v>
      </c>
      <c r="U34" s="19">
        <f t="shared" si="23"/>
        <v>0</v>
      </c>
      <c r="V34" s="19">
        <f t="shared" si="23"/>
        <v>0</v>
      </c>
    </row>
    <row r="35" spans="1:22" x14ac:dyDescent="0.35">
      <c r="A35" s="8"/>
      <c r="B35" s="8"/>
      <c r="C35" s="8">
        <v>2</v>
      </c>
      <c r="D35" s="12">
        <f t="shared" ref="D35:F35" si="24">$V$32</f>
        <v>0</v>
      </c>
      <c r="E35" s="12">
        <f t="shared" si="24"/>
        <v>0</v>
      </c>
      <c r="F35" s="12">
        <f t="shared" si="24"/>
        <v>0</v>
      </c>
      <c r="G35" s="20">
        <f t="shared" si="21"/>
        <v>0</v>
      </c>
      <c r="H35" s="12">
        <f t="shared" si="21"/>
        <v>0</v>
      </c>
      <c r="I35" s="12">
        <f t="shared" si="21"/>
        <v>0</v>
      </c>
      <c r="J35" s="12">
        <f t="shared" si="21"/>
        <v>0</v>
      </c>
      <c r="K35" s="12">
        <f t="shared" si="21"/>
        <v>0</v>
      </c>
      <c r="L35" s="20">
        <f t="shared" si="21"/>
        <v>0</v>
      </c>
      <c r="M35" s="12">
        <f t="shared" si="21"/>
        <v>0</v>
      </c>
      <c r="N35" s="20">
        <f t="shared" si="22"/>
        <v>0</v>
      </c>
      <c r="O35" s="20">
        <f t="shared" si="22"/>
        <v>0</v>
      </c>
      <c r="P35" s="12">
        <f t="shared" si="22"/>
        <v>0</v>
      </c>
      <c r="Q35" s="12">
        <f t="shared" si="22"/>
        <v>0</v>
      </c>
      <c r="R35" s="12">
        <f t="shared" si="22"/>
        <v>0</v>
      </c>
      <c r="S35" s="20">
        <f t="shared" si="23"/>
        <v>0</v>
      </c>
      <c r="T35" s="20">
        <f t="shared" si="23"/>
        <v>0</v>
      </c>
      <c r="U35" s="12">
        <f t="shared" si="23"/>
        <v>0</v>
      </c>
      <c r="V35" s="12">
        <f t="shared" si="23"/>
        <v>0</v>
      </c>
    </row>
    <row r="36" spans="1:22" x14ac:dyDescent="0.35">
      <c r="A36" s="8"/>
      <c r="B36" s="8"/>
      <c r="C36" s="8">
        <v>3</v>
      </c>
      <c r="D36" s="8">
        <v>11</v>
      </c>
      <c r="E36" s="8">
        <v>87</v>
      </c>
      <c r="F36" s="8">
        <v>2</v>
      </c>
      <c r="G36" s="20">
        <f t="shared" si="21"/>
        <v>0</v>
      </c>
      <c r="H36" s="12">
        <f t="shared" si="21"/>
        <v>0</v>
      </c>
      <c r="I36" s="12">
        <f t="shared" si="21"/>
        <v>0</v>
      </c>
      <c r="J36" s="8">
        <v>3</v>
      </c>
      <c r="K36" s="8">
        <v>1</v>
      </c>
      <c r="L36" s="18"/>
      <c r="M36" s="8">
        <v>4</v>
      </c>
      <c r="N36" s="20">
        <f t="shared" si="22"/>
        <v>0</v>
      </c>
      <c r="O36" s="20">
        <f t="shared" si="22"/>
        <v>0</v>
      </c>
      <c r="P36" s="12">
        <f t="shared" si="22"/>
        <v>0</v>
      </c>
      <c r="Q36" s="12">
        <f t="shared" si="22"/>
        <v>0</v>
      </c>
      <c r="R36" s="18">
        <v>4</v>
      </c>
      <c r="S36" s="20">
        <f t="shared" si="23"/>
        <v>0</v>
      </c>
      <c r="T36" s="20">
        <f t="shared" si="23"/>
        <v>0</v>
      </c>
      <c r="U36" s="12">
        <f t="shared" si="23"/>
        <v>0</v>
      </c>
      <c r="V36" s="12">
        <f t="shared" si="23"/>
        <v>0</v>
      </c>
    </row>
    <row r="37" spans="1:22" x14ac:dyDescent="0.35">
      <c r="A37" s="8"/>
      <c r="B37" s="8"/>
      <c r="C37" s="8">
        <v>4</v>
      </c>
      <c r="D37" s="8">
        <v>46</v>
      </c>
      <c r="E37" s="8">
        <v>516</v>
      </c>
      <c r="F37" s="8">
        <v>120</v>
      </c>
      <c r="G37" s="20">
        <f t="shared" si="21"/>
        <v>0</v>
      </c>
      <c r="H37" s="12">
        <f t="shared" si="21"/>
        <v>0</v>
      </c>
      <c r="I37" s="12">
        <f t="shared" si="21"/>
        <v>0</v>
      </c>
      <c r="J37" s="8">
        <v>22</v>
      </c>
      <c r="K37" s="8">
        <v>4</v>
      </c>
      <c r="L37" s="18">
        <v>1</v>
      </c>
      <c r="M37" s="8">
        <v>26</v>
      </c>
      <c r="N37" s="18"/>
      <c r="O37" s="18">
        <v>1</v>
      </c>
      <c r="P37" s="12">
        <f t="shared" si="22"/>
        <v>0</v>
      </c>
      <c r="Q37" s="12">
        <f t="shared" si="22"/>
        <v>0</v>
      </c>
      <c r="R37" s="18">
        <v>26</v>
      </c>
      <c r="S37" s="18">
        <v>1</v>
      </c>
      <c r="T37" s="20">
        <f t="shared" si="23"/>
        <v>0</v>
      </c>
      <c r="U37" s="12">
        <f t="shared" si="23"/>
        <v>0</v>
      </c>
      <c r="V37" s="12">
        <f t="shared" si="23"/>
        <v>0</v>
      </c>
    </row>
    <row r="38" spans="1:22" x14ac:dyDescent="0.35">
      <c r="A38" s="8"/>
      <c r="B38" s="8"/>
      <c r="C38" s="8">
        <v>5</v>
      </c>
      <c r="D38" s="8">
        <v>17</v>
      </c>
      <c r="E38" s="8">
        <v>91</v>
      </c>
      <c r="F38" s="8">
        <v>13</v>
      </c>
      <c r="G38" s="20">
        <f t="shared" si="21"/>
        <v>0</v>
      </c>
      <c r="H38" s="12">
        <f t="shared" si="21"/>
        <v>0</v>
      </c>
      <c r="I38" s="12">
        <f t="shared" si="21"/>
        <v>0</v>
      </c>
      <c r="J38" s="8">
        <v>5</v>
      </c>
      <c r="K38" s="8">
        <v>2</v>
      </c>
      <c r="L38" s="18"/>
      <c r="M38" s="8">
        <v>5</v>
      </c>
      <c r="N38" s="18">
        <v>1</v>
      </c>
      <c r="O38" s="18">
        <v>1</v>
      </c>
      <c r="P38" s="12">
        <f t="shared" si="22"/>
        <v>0</v>
      </c>
      <c r="Q38" s="12">
        <f t="shared" si="22"/>
        <v>0</v>
      </c>
      <c r="R38" s="18">
        <v>5</v>
      </c>
      <c r="S38" s="18">
        <v>2</v>
      </c>
      <c r="T38" s="20">
        <f t="shared" si="23"/>
        <v>0</v>
      </c>
      <c r="U38" s="12">
        <f t="shared" si="23"/>
        <v>0</v>
      </c>
      <c r="V38" s="12">
        <f t="shared" si="23"/>
        <v>0</v>
      </c>
    </row>
    <row r="39" spans="1:22" x14ac:dyDescent="0.35">
      <c r="A39" s="8"/>
      <c r="B39" s="8"/>
      <c r="C39" s="8">
        <v>6</v>
      </c>
      <c r="D39" s="8">
        <v>84</v>
      </c>
      <c r="E39" s="8">
        <v>523</v>
      </c>
      <c r="F39" s="8">
        <v>355</v>
      </c>
      <c r="G39" s="20">
        <f t="shared" si="21"/>
        <v>0</v>
      </c>
      <c r="H39" s="12">
        <f t="shared" si="21"/>
        <v>0</v>
      </c>
      <c r="I39" s="12">
        <f t="shared" si="21"/>
        <v>0</v>
      </c>
      <c r="J39" s="8">
        <v>216</v>
      </c>
      <c r="K39" s="8">
        <v>56</v>
      </c>
      <c r="L39" s="18">
        <v>2</v>
      </c>
      <c r="M39" s="8">
        <v>265</v>
      </c>
      <c r="N39" s="20">
        <f t="shared" ref="N39:N40" si="25">$V$32</f>
        <v>0</v>
      </c>
      <c r="O39" s="18">
        <v>9</v>
      </c>
      <c r="P39" s="12">
        <f t="shared" si="22"/>
        <v>0</v>
      </c>
      <c r="Q39" s="12">
        <f t="shared" si="22"/>
        <v>0</v>
      </c>
      <c r="R39" s="18">
        <v>248</v>
      </c>
      <c r="S39" s="18">
        <v>25</v>
      </c>
      <c r="T39" s="18">
        <v>1</v>
      </c>
      <c r="U39" s="12">
        <f t="shared" si="23"/>
        <v>0</v>
      </c>
      <c r="V39" s="12">
        <f t="shared" si="23"/>
        <v>0</v>
      </c>
    </row>
    <row r="40" spans="1:22" x14ac:dyDescent="0.35">
      <c r="A40" s="8"/>
      <c r="B40" s="8"/>
      <c r="C40" s="8">
        <v>7</v>
      </c>
      <c r="D40" s="8">
        <v>73</v>
      </c>
      <c r="E40" s="8">
        <v>95</v>
      </c>
      <c r="F40" s="8">
        <v>65</v>
      </c>
      <c r="G40" s="20">
        <f t="shared" si="21"/>
        <v>0</v>
      </c>
      <c r="H40" s="12">
        <f t="shared" si="21"/>
        <v>0</v>
      </c>
      <c r="I40" s="12">
        <f t="shared" si="21"/>
        <v>0</v>
      </c>
      <c r="J40" s="8">
        <v>26</v>
      </c>
      <c r="K40" s="8">
        <v>2</v>
      </c>
      <c r="L40" s="18"/>
      <c r="M40" s="8">
        <v>28</v>
      </c>
      <c r="N40" s="20">
        <f t="shared" si="25"/>
        <v>0</v>
      </c>
      <c r="O40" s="20">
        <f>$V$32</f>
        <v>0</v>
      </c>
      <c r="P40" s="12">
        <f t="shared" si="22"/>
        <v>0</v>
      </c>
      <c r="Q40" s="12">
        <f t="shared" si="22"/>
        <v>0</v>
      </c>
      <c r="R40" s="18">
        <v>28</v>
      </c>
      <c r="S40" s="20">
        <f t="shared" ref="S40:T42" si="26">$V$32</f>
        <v>0</v>
      </c>
      <c r="T40" s="20">
        <f t="shared" si="26"/>
        <v>0</v>
      </c>
      <c r="U40" s="12">
        <f t="shared" si="23"/>
        <v>0</v>
      </c>
      <c r="V40" s="12">
        <f t="shared" si="23"/>
        <v>0</v>
      </c>
    </row>
    <row r="41" spans="1:22" x14ac:dyDescent="0.35">
      <c r="A41" s="8"/>
      <c r="B41" s="8"/>
      <c r="C41" s="8">
        <v>8</v>
      </c>
      <c r="D41" s="8">
        <v>6</v>
      </c>
      <c r="E41" s="8">
        <v>175</v>
      </c>
      <c r="F41" s="8">
        <v>350</v>
      </c>
      <c r="G41" s="20">
        <f t="shared" si="21"/>
        <v>0</v>
      </c>
      <c r="H41" s="12">
        <f t="shared" si="21"/>
        <v>0</v>
      </c>
      <c r="I41" s="12">
        <f t="shared" si="21"/>
        <v>0</v>
      </c>
      <c r="J41" s="8">
        <v>65</v>
      </c>
      <c r="K41" s="8">
        <v>26</v>
      </c>
      <c r="L41" s="18">
        <v>1</v>
      </c>
      <c r="M41" s="8">
        <v>91</v>
      </c>
      <c r="N41" s="18">
        <v>1</v>
      </c>
      <c r="O41" s="20">
        <f t="shared" ref="O41:O42" si="27">$V$32</f>
        <v>0</v>
      </c>
      <c r="P41" s="12">
        <f t="shared" si="22"/>
        <v>0</v>
      </c>
      <c r="Q41" s="12">
        <f t="shared" si="22"/>
        <v>0</v>
      </c>
      <c r="R41" s="18">
        <v>91</v>
      </c>
      <c r="S41" s="18">
        <v>1</v>
      </c>
      <c r="T41" s="20">
        <f t="shared" si="26"/>
        <v>0</v>
      </c>
      <c r="U41" s="12">
        <f t="shared" si="23"/>
        <v>0</v>
      </c>
      <c r="V41" s="12">
        <f t="shared" si="23"/>
        <v>0</v>
      </c>
    </row>
    <row r="42" spans="1:22" x14ac:dyDescent="0.35">
      <c r="A42" s="8"/>
      <c r="B42" s="8"/>
      <c r="C42" s="8">
        <v>9</v>
      </c>
      <c r="D42" s="8">
        <v>87</v>
      </c>
      <c r="E42" s="8">
        <v>402</v>
      </c>
      <c r="F42" s="8">
        <v>159</v>
      </c>
      <c r="G42" s="20">
        <f t="shared" si="21"/>
        <v>0</v>
      </c>
      <c r="H42" s="12">
        <f t="shared" si="21"/>
        <v>0</v>
      </c>
      <c r="I42" s="12">
        <f t="shared" si="21"/>
        <v>0</v>
      </c>
      <c r="J42" s="8">
        <v>43</v>
      </c>
      <c r="K42" s="8">
        <v>13</v>
      </c>
      <c r="L42" s="18"/>
      <c r="M42" s="8">
        <v>55</v>
      </c>
      <c r="N42" s="18">
        <v>1</v>
      </c>
      <c r="O42" s="20">
        <f t="shared" si="27"/>
        <v>0</v>
      </c>
      <c r="P42" s="12">
        <f t="shared" si="22"/>
        <v>0</v>
      </c>
      <c r="Q42" s="12">
        <f t="shared" si="22"/>
        <v>0</v>
      </c>
      <c r="R42" s="18">
        <v>56</v>
      </c>
      <c r="S42" s="20">
        <f>$V$32</f>
        <v>0</v>
      </c>
      <c r="T42" s="20">
        <f t="shared" si="26"/>
        <v>0</v>
      </c>
      <c r="U42" s="12">
        <f t="shared" si="23"/>
        <v>0</v>
      </c>
      <c r="V42" s="12">
        <f t="shared" si="23"/>
        <v>0</v>
      </c>
    </row>
    <row r="43" spans="1:22" x14ac:dyDescent="0.35">
      <c r="A43" s="8"/>
      <c r="B43" s="8"/>
      <c r="C43" s="8">
        <v>0</v>
      </c>
      <c r="D43" s="12">
        <f t="shared" ref="D43:F43" si="28">$V$32</f>
        <v>0</v>
      </c>
      <c r="E43" s="12">
        <f t="shared" si="28"/>
        <v>0</v>
      </c>
      <c r="F43" s="12">
        <f t="shared" si="28"/>
        <v>0</v>
      </c>
      <c r="G43" s="20">
        <v>8</v>
      </c>
      <c r="H43" s="12">
        <v>3</v>
      </c>
      <c r="I43" s="12">
        <f t="shared" si="21"/>
        <v>0</v>
      </c>
      <c r="J43" s="12">
        <f t="shared" si="21"/>
        <v>0</v>
      </c>
      <c r="K43" s="12">
        <f t="shared" si="21"/>
        <v>0</v>
      </c>
      <c r="L43" s="20">
        <f t="shared" si="21"/>
        <v>0</v>
      </c>
      <c r="M43" s="12">
        <f t="shared" si="21"/>
        <v>0</v>
      </c>
      <c r="N43" s="20">
        <f t="shared" si="21"/>
        <v>0</v>
      </c>
      <c r="O43" s="20">
        <f t="shared" si="21"/>
        <v>0</v>
      </c>
      <c r="P43" s="12">
        <f t="shared" si="21"/>
        <v>0</v>
      </c>
      <c r="Q43" s="12">
        <f t="shared" si="21"/>
        <v>0</v>
      </c>
      <c r="R43" s="20">
        <f t="shared" si="21"/>
        <v>0</v>
      </c>
      <c r="S43" s="20">
        <f t="shared" si="21"/>
        <v>0</v>
      </c>
      <c r="T43" s="20">
        <f t="shared" si="21"/>
        <v>0</v>
      </c>
      <c r="U43" s="12">
        <f t="shared" si="21"/>
        <v>0</v>
      </c>
      <c r="V43" s="12">
        <f t="shared" si="21"/>
        <v>0</v>
      </c>
    </row>
    <row r="44" spans="1:22" x14ac:dyDescent="0.35">
      <c r="A44" s="6"/>
      <c r="B44" s="6"/>
      <c r="C44" s="14" t="s">
        <v>36</v>
      </c>
      <c r="D44" s="14">
        <f>SUM(D34:D43)</f>
        <v>365</v>
      </c>
      <c r="E44" s="14">
        <f t="shared" ref="E44:V44" si="29">SUM(E34:E43)</f>
        <v>1960</v>
      </c>
      <c r="F44" s="14">
        <f t="shared" si="29"/>
        <v>1090</v>
      </c>
      <c r="G44" s="14">
        <f t="shared" si="29"/>
        <v>8</v>
      </c>
      <c r="H44" s="14">
        <f t="shared" si="29"/>
        <v>3</v>
      </c>
      <c r="I44" s="14">
        <f t="shared" si="29"/>
        <v>0</v>
      </c>
      <c r="J44" s="14">
        <f t="shared" si="29"/>
        <v>395</v>
      </c>
      <c r="K44" s="14">
        <f t="shared" si="29"/>
        <v>105</v>
      </c>
      <c r="L44" s="14">
        <f t="shared" si="29"/>
        <v>4</v>
      </c>
      <c r="M44" s="14">
        <f t="shared" si="29"/>
        <v>490</v>
      </c>
      <c r="N44" s="14">
        <f t="shared" si="29"/>
        <v>3</v>
      </c>
      <c r="O44" s="14">
        <f t="shared" si="29"/>
        <v>11</v>
      </c>
      <c r="P44" s="14">
        <f t="shared" si="29"/>
        <v>0</v>
      </c>
      <c r="Q44" s="14">
        <f t="shared" si="29"/>
        <v>0</v>
      </c>
      <c r="R44" s="14">
        <f t="shared" si="29"/>
        <v>474</v>
      </c>
      <c r="S44" s="14">
        <f t="shared" si="29"/>
        <v>29</v>
      </c>
      <c r="T44" s="14">
        <f t="shared" si="29"/>
        <v>1</v>
      </c>
      <c r="U44" s="14">
        <f t="shared" si="29"/>
        <v>0</v>
      </c>
      <c r="V44" s="14">
        <f t="shared" si="29"/>
        <v>0</v>
      </c>
    </row>
    <row r="45" spans="1:22" x14ac:dyDescent="0.35">
      <c r="A45" s="16">
        <v>4</v>
      </c>
      <c r="B45" s="17" t="s">
        <v>39</v>
      </c>
      <c r="C45" s="16">
        <v>1</v>
      </c>
      <c r="D45" s="18">
        <v>57</v>
      </c>
      <c r="E45" s="22">
        <v>761</v>
      </c>
      <c r="F45" s="18">
        <v>41</v>
      </c>
      <c r="G45" s="20">
        <f t="shared" ref="G45:N54" si="30">$V$32</f>
        <v>0</v>
      </c>
      <c r="H45" s="20">
        <f t="shared" si="30"/>
        <v>0</v>
      </c>
      <c r="I45" s="19">
        <f t="shared" si="30"/>
        <v>0</v>
      </c>
      <c r="J45" s="18">
        <v>24</v>
      </c>
      <c r="K45" s="18">
        <v>27</v>
      </c>
      <c r="L45" s="18">
        <v>27</v>
      </c>
      <c r="M45" s="18">
        <v>75</v>
      </c>
      <c r="N45" s="18">
        <v>2</v>
      </c>
      <c r="O45" s="18">
        <v>1</v>
      </c>
      <c r="P45" s="18"/>
      <c r="Q45" s="20">
        <f t="shared" ref="Q45:S54" si="31">$V$32</f>
        <v>0</v>
      </c>
      <c r="R45" s="18">
        <v>30</v>
      </c>
      <c r="S45" s="20">
        <f t="shared" ref="S45:S46" si="32">$V$32</f>
        <v>0</v>
      </c>
      <c r="T45" s="18">
        <v>2</v>
      </c>
      <c r="U45" s="19">
        <f t="shared" ref="U45:V54" si="33">$V$32</f>
        <v>0</v>
      </c>
      <c r="V45" s="19">
        <f t="shared" si="33"/>
        <v>0</v>
      </c>
    </row>
    <row r="46" spans="1:22" x14ac:dyDescent="0.35">
      <c r="A46" s="8"/>
      <c r="B46" s="8"/>
      <c r="C46" s="8">
        <v>2</v>
      </c>
      <c r="D46" s="18">
        <v>39</v>
      </c>
      <c r="E46" s="18">
        <v>41</v>
      </c>
      <c r="F46" s="20">
        <f t="shared" ref="F46:G53" si="34">$V$32</f>
        <v>0</v>
      </c>
      <c r="G46" s="20">
        <f t="shared" si="34"/>
        <v>0</v>
      </c>
      <c r="H46" s="20">
        <f t="shared" si="30"/>
        <v>0</v>
      </c>
      <c r="I46" s="12">
        <f t="shared" si="30"/>
        <v>0</v>
      </c>
      <c r="J46" s="18">
        <v>16</v>
      </c>
      <c r="K46" s="18">
        <v>23</v>
      </c>
      <c r="L46" s="18"/>
      <c r="M46" s="18">
        <v>39</v>
      </c>
      <c r="N46" s="20">
        <f t="shared" ref="N46:O54" si="35">$V$32</f>
        <v>0</v>
      </c>
      <c r="O46" s="20">
        <f t="shared" si="35"/>
        <v>0</v>
      </c>
      <c r="P46" s="18"/>
      <c r="Q46" s="20">
        <f t="shared" si="31"/>
        <v>0</v>
      </c>
      <c r="R46" s="18"/>
      <c r="S46" s="20">
        <f t="shared" si="32"/>
        <v>0</v>
      </c>
      <c r="T46" s="18"/>
      <c r="U46" s="12">
        <f t="shared" si="33"/>
        <v>0</v>
      </c>
      <c r="V46" s="12">
        <f t="shared" si="33"/>
        <v>0</v>
      </c>
    </row>
    <row r="47" spans="1:22" x14ac:dyDescent="0.35">
      <c r="A47" s="8"/>
      <c r="B47" s="8"/>
      <c r="C47" s="8">
        <v>3</v>
      </c>
      <c r="D47" s="18">
        <v>64</v>
      </c>
      <c r="E47" s="18">
        <v>422</v>
      </c>
      <c r="F47" s="18">
        <v>276</v>
      </c>
      <c r="G47" s="20">
        <f t="shared" si="34"/>
        <v>0</v>
      </c>
      <c r="H47" s="20">
        <f t="shared" si="30"/>
        <v>0</v>
      </c>
      <c r="I47" s="12">
        <f t="shared" si="30"/>
        <v>0</v>
      </c>
      <c r="J47" s="18">
        <v>34</v>
      </c>
      <c r="K47" s="18">
        <v>29</v>
      </c>
      <c r="L47" s="18">
        <v>31</v>
      </c>
      <c r="M47" s="18">
        <v>86</v>
      </c>
      <c r="N47" s="20">
        <f t="shared" si="35"/>
        <v>0</v>
      </c>
      <c r="O47" s="20">
        <f t="shared" si="35"/>
        <v>0</v>
      </c>
      <c r="P47" s="18">
        <v>8</v>
      </c>
      <c r="Q47" s="20">
        <f t="shared" si="31"/>
        <v>0</v>
      </c>
      <c r="R47" s="18">
        <v>15</v>
      </c>
      <c r="S47" s="18">
        <v>5</v>
      </c>
      <c r="T47" s="18">
        <v>3</v>
      </c>
      <c r="U47" s="12">
        <f t="shared" si="33"/>
        <v>0</v>
      </c>
      <c r="V47" s="12">
        <f t="shared" si="33"/>
        <v>0</v>
      </c>
    </row>
    <row r="48" spans="1:22" x14ac:dyDescent="0.35">
      <c r="A48" s="8"/>
      <c r="B48" s="8"/>
      <c r="C48" s="8">
        <v>4</v>
      </c>
      <c r="D48" s="18">
        <v>52</v>
      </c>
      <c r="E48" s="18">
        <v>401</v>
      </c>
      <c r="F48" s="18">
        <v>23</v>
      </c>
      <c r="G48" s="20">
        <f t="shared" si="34"/>
        <v>0</v>
      </c>
      <c r="H48" s="20">
        <f t="shared" si="30"/>
        <v>0</v>
      </c>
      <c r="I48" s="12">
        <f t="shared" si="30"/>
        <v>0</v>
      </c>
      <c r="J48" s="18">
        <v>30</v>
      </c>
      <c r="K48" s="18">
        <v>17</v>
      </c>
      <c r="L48" s="18">
        <v>5</v>
      </c>
      <c r="M48" s="18">
        <v>51</v>
      </c>
      <c r="N48" s="18">
        <v>1</v>
      </c>
      <c r="O48" s="20">
        <f t="shared" si="35"/>
        <v>0</v>
      </c>
      <c r="P48" s="18"/>
      <c r="Q48" s="20">
        <f t="shared" si="31"/>
        <v>0</v>
      </c>
      <c r="R48" s="18">
        <v>1</v>
      </c>
      <c r="S48" s="18">
        <v>3</v>
      </c>
      <c r="T48" s="18">
        <v>1</v>
      </c>
      <c r="U48" s="12">
        <f t="shared" si="33"/>
        <v>0</v>
      </c>
      <c r="V48" s="12">
        <f t="shared" si="33"/>
        <v>0</v>
      </c>
    </row>
    <row r="49" spans="1:22" x14ac:dyDescent="0.35">
      <c r="A49" s="8"/>
      <c r="B49" s="8"/>
      <c r="C49" s="8">
        <v>5</v>
      </c>
      <c r="D49" s="18">
        <v>68</v>
      </c>
      <c r="E49" s="18">
        <v>679</v>
      </c>
      <c r="F49" s="18">
        <v>26</v>
      </c>
      <c r="G49" s="20">
        <f t="shared" si="34"/>
        <v>0</v>
      </c>
      <c r="H49" s="20">
        <f t="shared" si="30"/>
        <v>0</v>
      </c>
      <c r="I49" s="12">
        <f t="shared" si="30"/>
        <v>0</v>
      </c>
      <c r="J49" s="18">
        <v>98</v>
      </c>
      <c r="K49" s="18">
        <v>79</v>
      </c>
      <c r="L49" s="18">
        <v>32</v>
      </c>
      <c r="M49" s="18">
        <v>202</v>
      </c>
      <c r="N49" s="20">
        <f t="shared" ref="N49:N52" si="36">$V$32</f>
        <v>0</v>
      </c>
      <c r="O49" s="20">
        <f t="shared" si="35"/>
        <v>0</v>
      </c>
      <c r="P49" s="18">
        <v>7</v>
      </c>
      <c r="Q49" s="20">
        <f t="shared" si="31"/>
        <v>0</v>
      </c>
      <c r="R49" s="18">
        <v>23</v>
      </c>
      <c r="S49" s="20">
        <f>$V$32</f>
        <v>0</v>
      </c>
      <c r="T49" s="18">
        <v>1</v>
      </c>
      <c r="U49" s="12">
        <f t="shared" si="33"/>
        <v>0</v>
      </c>
      <c r="V49" s="12">
        <f t="shared" si="33"/>
        <v>0</v>
      </c>
    </row>
    <row r="50" spans="1:22" x14ac:dyDescent="0.35">
      <c r="A50" s="8"/>
      <c r="B50" s="8"/>
      <c r="C50" s="8">
        <v>6</v>
      </c>
      <c r="D50" s="18">
        <v>82</v>
      </c>
      <c r="E50" s="22">
        <v>708</v>
      </c>
      <c r="F50" s="22">
        <v>512</v>
      </c>
      <c r="G50" s="20">
        <f t="shared" si="34"/>
        <v>0</v>
      </c>
      <c r="H50" s="20">
        <f t="shared" si="30"/>
        <v>0</v>
      </c>
      <c r="I50" s="12">
        <f t="shared" si="30"/>
        <v>0</v>
      </c>
      <c r="J50" s="18">
        <v>550</v>
      </c>
      <c r="K50" s="18">
        <v>47</v>
      </c>
      <c r="L50" s="18">
        <v>50</v>
      </c>
      <c r="M50" s="18">
        <v>346</v>
      </c>
      <c r="N50" s="20">
        <f t="shared" si="36"/>
        <v>0</v>
      </c>
      <c r="O50" s="20">
        <f t="shared" si="35"/>
        <v>0</v>
      </c>
      <c r="P50" s="18">
        <v>1</v>
      </c>
      <c r="Q50" s="20">
        <f t="shared" si="31"/>
        <v>0</v>
      </c>
      <c r="R50" s="18">
        <v>134</v>
      </c>
      <c r="S50" s="18">
        <v>2</v>
      </c>
      <c r="T50" s="18">
        <v>1</v>
      </c>
      <c r="U50" s="12">
        <f t="shared" si="33"/>
        <v>0</v>
      </c>
      <c r="V50" s="12">
        <f t="shared" si="33"/>
        <v>0</v>
      </c>
    </row>
    <row r="51" spans="1:22" x14ac:dyDescent="0.35">
      <c r="A51" s="8"/>
      <c r="B51" s="8"/>
      <c r="C51" s="8">
        <v>7</v>
      </c>
      <c r="D51" s="18">
        <v>75</v>
      </c>
      <c r="E51" s="18">
        <v>114</v>
      </c>
      <c r="F51" s="18">
        <v>19</v>
      </c>
      <c r="G51" s="20">
        <f t="shared" si="34"/>
        <v>0</v>
      </c>
      <c r="H51" s="20">
        <f t="shared" si="30"/>
        <v>0</v>
      </c>
      <c r="I51" s="12">
        <f t="shared" si="30"/>
        <v>0</v>
      </c>
      <c r="J51" s="18">
        <v>86</v>
      </c>
      <c r="K51" s="18">
        <v>15</v>
      </c>
      <c r="L51" s="18">
        <v>32</v>
      </c>
      <c r="M51" s="18">
        <v>133</v>
      </c>
      <c r="N51" s="20">
        <f t="shared" si="36"/>
        <v>0</v>
      </c>
      <c r="O51" s="20">
        <f t="shared" si="35"/>
        <v>0</v>
      </c>
      <c r="P51" s="18"/>
      <c r="Q51" s="20">
        <f t="shared" si="31"/>
        <v>0</v>
      </c>
      <c r="R51" s="18">
        <v>36</v>
      </c>
      <c r="S51" s="20">
        <f t="shared" ref="S51:S52" si="37">$V$32</f>
        <v>0</v>
      </c>
      <c r="T51" s="18">
        <v>1</v>
      </c>
      <c r="U51" s="12">
        <f t="shared" si="33"/>
        <v>0</v>
      </c>
      <c r="V51" s="12">
        <f t="shared" si="33"/>
        <v>0</v>
      </c>
    </row>
    <row r="52" spans="1:22" x14ac:dyDescent="0.35">
      <c r="A52" s="8"/>
      <c r="B52" s="8"/>
      <c r="C52" s="8">
        <v>8</v>
      </c>
      <c r="D52" s="18">
        <v>54</v>
      </c>
      <c r="E52" s="18">
        <v>214</v>
      </c>
      <c r="F52" s="18">
        <f>65+12</f>
        <v>77</v>
      </c>
      <c r="G52" s="20">
        <f>$V$32</f>
        <v>0</v>
      </c>
      <c r="H52" s="20">
        <f t="shared" si="30"/>
        <v>0</v>
      </c>
      <c r="I52" s="12">
        <f t="shared" si="30"/>
        <v>0</v>
      </c>
      <c r="J52" s="18">
        <v>68</v>
      </c>
      <c r="K52" s="18">
        <v>47</v>
      </c>
      <c r="L52" s="18">
        <v>18</v>
      </c>
      <c r="M52" s="18">
        <v>128</v>
      </c>
      <c r="N52" s="20">
        <f t="shared" si="36"/>
        <v>0</v>
      </c>
      <c r="O52" s="20">
        <f t="shared" si="35"/>
        <v>0</v>
      </c>
      <c r="P52" s="18">
        <v>5</v>
      </c>
      <c r="Q52" s="20">
        <f t="shared" si="31"/>
        <v>0</v>
      </c>
      <c r="R52" s="18">
        <v>44</v>
      </c>
      <c r="S52" s="20">
        <f t="shared" si="37"/>
        <v>0</v>
      </c>
      <c r="T52" s="18"/>
      <c r="U52" s="12">
        <f t="shared" si="33"/>
        <v>0</v>
      </c>
      <c r="V52" s="12">
        <f t="shared" si="33"/>
        <v>0</v>
      </c>
    </row>
    <row r="53" spans="1:22" x14ac:dyDescent="0.35">
      <c r="A53" s="8"/>
      <c r="B53" s="8"/>
      <c r="C53" s="8">
        <v>9</v>
      </c>
      <c r="D53" s="18">
        <v>68</v>
      </c>
      <c r="E53" s="18">
        <v>189</v>
      </c>
      <c r="F53" s="18">
        <v>27</v>
      </c>
      <c r="G53" s="20">
        <f t="shared" si="34"/>
        <v>0</v>
      </c>
      <c r="H53" s="20">
        <f t="shared" si="30"/>
        <v>0</v>
      </c>
      <c r="I53" s="12">
        <f t="shared" si="30"/>
        <v>0</v>
      </c>
      <c r="J53" s="18">
        <v>93</v>
      </c>
      <c r="K53" s="18">
        <v>36</v>
      </c>
      <c r="L53" s="18">
        <v>58</v>
      </c>
      <c r="M53" s="18">
        <v>28</v>
      </c>
      <c r="N53" s="18">
        <v>10</v>
      </c>
      <c r="O53" s="20">
        <f t="shared" si="35"/>
        <v>0</v>
      </c>
      <c r="P53" s="18"/>
      <c r="Q53" s="20">
        <f t="shared" si="31"/>
        <v>0</v>
      </c>
      <c r="R53" s="20">
        <f t="shared" si="31"/>
        <v>0</v>
      </c>
      <c r="S53" s="20">
        <f t="shared" si="31"/>
        <v>0</v>
      </c>
      <c r="T53" s="18">
        <v>3</v>
      </c>
      <c r="U53" s="12">
        <f t="shared" si="33"/>
        <v>0</v>
      </c>
      <c r="V53" s="12">
        <f t="shared" si="33"/>
        <v>0</v>
      </c>
    </row>
    <row r="54" spans="1:22" x14ac:dyDescent="0.35">
      <c r="A54" s="8"/>
      <c r="B54" s="8"/>
      <c r="C54" s="8">
        <v>0</v>
      </c>
      <c r="D54" s="20">
        <f t="shared" ref="D54:G54" si="38">$V$32</f>
        <v>0</v>
      </c>
      <c r="E54" s="20">
        <f t="shared" si="38"/>
        <v>0</v>
      </c>
      <c r="F54" s="20">
        <f t="shared" si="38"/>
        <v>0</v>
      </c>
      <c r="G54" s="20">
        <f t="shared" si="38"/>
        <v>0</v>
      </c>
      <c r="H54" s="20">
        <f t="shared" si="30"/>
        <v>0</v>
      </c>
      <c r="I54" s="12">
        <f t="shared" si="30"/>
        <v>0</v>
      </c>
      <c r="J54" s="20">
        <f t="shared" si="30"/>
        <v>0</v>
      </c>
      <c r="K54" s="20">
        <f t="shared" si="30"/>
        <v>0</v>
      </c>
      <c r="L54" s="20">
        <f t="shared" si="30"/>
        <v>0</v>
      </c>
      <c r="M54" s="20">
        <f t="shared" si="30"/>
        <v>0</v>
      </c>
      <c r="N54" s="20">
        <f t="shared" si="30"/>
        <v>0</v>
      </c>
      <c r="O54" s="20">
        <f t="shared" si="35"/>
        <v>0</v>
      </c>
      <c r="P54" s="18"/>
      <c r="Q54" s="20">
        <f t="shared" si="31"/>
        <v>0</v>
      </c>
      <c r="R54" s="20">
        <f t="shared" si="31"/>
        <v>0</v>
      </c>
      <c r="S54" s="20">
        <f t="shared" si="31"/>
        <v>0</v>
      </c>
      <c r="T54" s="18"/>
      <c r="U54" s="12">
        <f t="shared" si="33"/>
        <v>0</v>
      </c>
      <c r="V54" s="12">
        <f t="shared" si="33"/>
        <v>0</v>
      </c>
    </row>
    <row r="55" spans="1:22" x14ac:dyDescent="0.35">
      <c r="A55" s="6"/>
      <c r="B55" s="6"/>
      <c r="C55" s="14" t="s">
        <v>36</v>
      </c>
      <c r="D55" s="14">
        <f>SUM(D45:D54)</f>
        <v>559</v>
      </c>
      <c r="E55" s="14">
        <f t="shared" ref="E55:V55" si="39">SUM(E45:E54)</f>
        <v>3529</v>
      </c>
      <c r="F55" s="14">
        <f t="shared" si="39"/>
        <v>1001</v>
      </c>
      <c r="G55" s="14">
        <f t="shared" si="39"/>
        <v>0</v>
      </c>
      <c r="H55" s="14">
        <f t="shared" si="39"/>
        <v>0</v>
      </c>
      <c r="I55" s="14">
        <f t="shared" si="39"/>
        <v>0</v>
      </c>
      <c r="J55" s="14">
        <f>SUM(J45:J54)</f>
        <v>999</v>
      </c>
      <c r="K55" s="14">
        <f>SUM(K45:K54)</f>
        <v>320</v>
      </c>
      <c r="L55" s="14">
        <f t="shared" si="39"/>
        <v>253</v>
      </c>
      <c r="M55" s="14">
        <f t="shared" si="39"/>
        <v>1088</v>
      </c>
      <c r="N55" s="14">
        <f t="shared" si="39"/>
        <v>13</v>
      </c>
      <c r="O55" s="14">
        <f t="shared" si="39"/>
        <v>1</v>
      </c>
      <c r="P55" s="14">
        <f t="shared" si="39"/>
        <v>21</v>
      </c>
      <c r="Q55" s="14">
        <f t="shared" si="39"/>
        <v>0</v>
      </c>
      <c r="R55" s="14">
        <f t="shared" si="39"/>
        <v>283</v>
      </c>
      <c r="S55" s="14">
        <f t="shared" si="39"/>
        <v>10</v>
      </c>
      <c r="T55" s="14">
        <f t="shared" si="39"/>
        <v>12</v>
      </c>
      <c r="U55" s="14">
        <f t="shared" si="39"/>
        <v>0</v>
      </c>
      <c r="V55" s="14">
        <f t="shared" si="39"/>
        <v>0</v>
      </c>
    </row>
    <row r="56" spans="1:22" x14ac:dyDescent="0.35">
      <c r="A56" s="16">
        <v>5</v>
      </c>
      <c r="B56" s="17" t="s">
        <v>40</v>
      </c>
      <c r="C56" s="16">
        <v>1</v>
      </c>
      <c r="D56" s="23">
        <v>14</v>
      </c>
      <c r="E56" s="23">
        <v>197</v>
      </c>
      <c r="F56" s="23">
        <v>67</v>
      </c>
      <c r="G56" s="24">
        <f>$V$32</f>
        <v>0</v>
      </c>
      <c r="H56" s="24">
        <f t="shared" ref="H56:H64" si="40">$V$32</f>
        <v>0</v>
      </c>
      <c r="I56" s="25">
        <v>15</v>
      </c>
      <c r="J56" s="25">
        <v>10</v>
      </c>
      <c r="K56" s="25">
        <v>4</v>
      </c>
      <c r="L56" s="26">
        <f t="shared" ref="L56:L60" si="41">$V$32</f>
        <v>0</v>
      </c>
      <c r="M56" s="24">
        <v>20</v>
      </c>
      <c r="N56" s="24">
        <f>$V$32</f>
        <v>0</v>
      </c>
      <c r="O56" s="24">
        <v>5</v>
      </c>
      <c r="P56" s="24">
        <v>3</v>
      </c>
      <c r="Q56" s="24">
        <v>1</v>
      </c>
      <c r="R56" s="24">
        <v>3</v>
      </c>
      <c r="S56" s="24">
        <f t="shared" ref="S56:T60" si="42">$V$32</f>
        <v>0</v>
      </c>
      <c r="T56" s="24">
        <v>1</v>
      </c>
      <c r="U56" s="24">
        <f t="shared" ref="U56:V65" si="43">$V$32</f>
        <v>0</v>
      </c>
      <c r="V56" s="19">
        <f t="shared" si="43"/>
        <v>0</v>
      </c>
    </row>
    <row r="57" spans="1:22" x14ac:dyDescent="0.35">
      <c r="A57" s="8"/>
      <c r="B57" s="8"/>
      <c r="C57" s="8">
        <v>2</v>
      </c>
      <c r="D57" s="27">
        <v>42</v>
      </c>
      <c r="E57" s="27">
        <v>19</v>
      </c>
      <c r="F57" s="27">
        <v>10</v>
      </c>
      <c r="G57" s="28">
        <f>$V$32</f>
        <v>0</v>
      </c>
      <c r="H57" s="28">
        <f t="shared" si="40"/>
        <v>0</v>
      </c>
      <c r="I57" s="29">
        <v>3</v>
      </c>
      <c r="J57" s="29">
        <v>2</v>
      </c>
      <c r="K57" s="30">
        <f t="shared" ref="K57:K58" si="44">$V$32</f>
        <v>0</v>
      </c>
      <c r="L57" s="31">
        <f t="shared" si="41"/>
        <v>0</v>
      </c>
      <c r="M57" s="28">
        <v>5</v>
      </c>
      <c r="N57" s="28">
        <f t="shared" ref="N57:R60" si="45">$V$32</f>
        <v>0</v>
      </c>
      <c r="O57" s="28">
        <f t="shared" si="45"/>
        <v>0</v>
      </c>
      <c r="P57" s="28">
        <f t="shared" si="45"/>
        <v>0</v>
      </c>
      <c r="Q57" s="28">
        <f t="shared" si="45"/>
        <v>0</v>
      </c>
      <c r="R57" s="28">
        <f t="shared" si="45"/>
        <v>0</v>
      </c>
      <c r="S57" s="28">
        <f t="shared" si="42"/>
        <v>0</v>
      </c>
      <c r="T57" s="28">
        <f t="shared" si="42"/>
        <v>0</v>
      </c>
      <c r="U57" s="28">
        <f t="shared" si="43"/>
        <v>0</v>
      </c>
      <c r="V57" s="12">
        <f t="shared" si="43"/>
        <v>0</v>
      </c>
    </row>
    <row r="58" spans="1:22" x14ac:dyDescent="0.35">
      <c r="A58" s="8"/>
      <c r="B58" s="8"/>
      <c r="C58" s="8">
        <v>3</v>
      </c>
      <c r="D58" s="27">
        <v>22</v>
      </c>
      <c r="E58" s="27">
        <v>61</v>
      </c>
      <c r="F58" s="27">
        <v>8</v>
      </c>
      <c r="G58" s="28">
        <f>$V$32</f>
        <v>0</v>
      </c>
      <c r="H58" s="28">
        <f t="shared" si="40"/>
        <v>0</v>
      </c>
      <c r="I58" s="29">
        <v>4</v>
      </c>
      <c r="J58" s="29">
        <v>4</v>
      </c>
      <c r="K58" s="30">
        <f t="shared" si="44"/>
        <v>0</v>
      </c>
      <c r="L58" s="31">
        <f t="shared" si="41"/>
        <v>0</v>
      </c>
      <c r="M58" s="28">
        <v>8</v>
      </c>
      <c r="N58" s="28">
        <f t="shared" si="45"/>
        <v>0</v>
      </c>
      <c r="O58" s="28">
        <f t="shared" si="45"/>
        <v>0</v>
      </c>
      <c r="P58" s="28">
        <f t="shared" si="45"/>
        <v>0</v>
      </c>
      <c r="Q58" s="28">
        <f t="shared" si="45"/>
        <v>0</v>
      </c>
      <c r="R58" s="28">
        <f t="shared" si="45"/>
        <v>0</v>
      </c>
      <c r="S58" s="28">
        <f t="shared" si="42"/>
        <v>0</v>
      </c>
      <c r="T58" s="28">
        <f t="shared" si="42"/>
        <v>0</v>
      </c>
      <c r="U58" s="28">
        <f t="shared" si="43"/>
        <v>0</v>
      </c>
      <c r="V58" s="12">
        <f t="shared" si="43"/>
        <v>0</v>
      </c>
    </row>
    <row r="59" spans="1:22" x14ac:dyDescent="0.35">
      <c r="A59" s="8"/>
      <c r="B59" s="8"/>
      <c r="C59" s="8">
        <v>4</v>
      </c>
      <c r="D59" s="27">
        <v>34</v>
      </c>
      <c r="E59" s="27">
        <v>241</v>
      </c>
      <c r="F59" s="27">
        <v>11</v>
      </c>
      <c r="G59" s="28">
        <f>$V$32</f>
        <v>0</v>
      </c>
      <c r="H59" s="28">
        <f t="shared" si="40"/>
        <v>0</v>
      </c>
      <c r="I59" s="29">
        <v>9</v>
      </c>
      <c r="J59" s="29">
        <v>2</v>
      </c>
      <c r="K59" s="29">
        <v>3</v>
      </c>
      <c r="L59" s="31">
        <f t="shared" si="41"/>
        <v>0</v>
      </c>
      <c r="M59" s="28">
        <v>10</v>
      </c>
      <c r="N59" s="28">
        <v>4</v>
      </c>
      <c r="O59" s="28">
        <f t="shared" si="45"/>
        <v>0</v>
      </c>
      <c r="P59" s="28">
        <f t="shared" si="45"/>
        <v>0</v>
      </c>
      <c r="Q59" s="28">
        <f t="shared" si="45"/>
        <v>0</v>
      </c>
      <c r="R59" s="28">
        <v>2</v>
      </c>
      <c r="S59" s="28">
        <f t="shared" si="42"/>
        <v>0</v>
      </c>
      <c r="T59" s="28">
        <f t="shared" si="42"/>
        <v>0</v>
      </c>
      <c r="U59" s="28">
        <f t="shared" si="43"/>
        <v>0</v>
      </c>
      <c r="V59" s="12">
        <f t="shared" si="43"/>
        <v>0</v>
      </c>
    </row>
    <row r="60" spans="1:22" x14ac:dyDescent="0.35">
      <c r="A60" s="8"/>
      <c r="B60" s="8"/>
      <c r="C60" s="8">
        <v>5</v>
      </c>
      <c r="D60" s="27">
        <v>22</v>
      </c>
      <c r="E60" s="27">
        <v>55</v>
      </c>
      <c r="F60" s="27">
        <v>12</v>
      </c>
      <c r="G60" s="28">
        <f t="shared" ref="G60:G64" si="46">$V$32</f>
        <v>0</v>
      </c>
      <c r="H60" s="28">
        <v>1</v>
      </c>
      <c r="I60" s="29">
        <v>2</v>
      </c>
      <c r="J60" s="29">
        <v>4</v>
      </c>
      <c r="K60" s="29">
        <v>2</v>
      </c>
      <c r="L60" s="31">
        <f t="shared" si="41"/>
        <v>0</v>
      </c>
      <c r="M60" s="28">
        <v>8</v>
      </c>
      <c r="N60" s="28">
        <f t="shared" si="45"/>
        <v>0</v>
      </c>
      <c r="O60" s="28">
        <f t="shared" si="45"/>
        <v>0</v>
      </c>
      <c r="P60" s="28">
        <f t="shared" si="45"/>
        <v>0</v>
      </c>
      <c r="Q60" s="28">
        <f t="shared" si="45"/>
        <v>0</v>
      </c>
      <c r="R60" s="28">
        <v>2</v>
      </c>
      <c r="S60" s="28">
        <f t="shared" si="42"/>
        <v>0</v>
      </c>
      <c r="T60" s="28">
        <f>$V$32</f>
        <v>0</v>
      </c>
      <c r="U60" s="28">
        <f t="shared" si="43"/>
        <v>0</v>
      </c>
      <c r="V60" s="12">
        <f t="shared" si="43"/>
        <v>0</v>
      </c>
    </row>
    <row r="61" spans="1:22" x14ac:dyDescent="0.35">
      <c r="A61" s="8"/>
      <c r="B61" s="8"/>
      <c r="C61" s="8">
        <v>6</v>
      </c>
      <c r="D61" s="27">
        <v>127</v>
      </c>
      <c r="E61" s="27">
        <v>441</v>
      </c>
      <c r="F61" s="27">
        <v>239</v>
      </c>
      <c r="G61" s="28">
        <f t="shared" si="46"/>
        <v>0</v>
      </c>
      <c r="H61" s="28">
        <f t="shared" si="40"/>
        <v>0</v>
      </c>
      <c r="I61" s="29">
        <v>203</v>
      </c>
      <c r="J61" s="29">
        <v>243</v>
      </c>
      <c r="K61" s="29">
        <v>25</v>
      </c>
      <c r="L61" s="32">
        <v>16</v>
      </c>
      <c r="M61" s="28">
        <v>303</v>
      </c>
      <c r="N61" s="28">
        <v>3</v>
      </c>
      <c r="O61" s="28">
        <v>177</v>
      </c>
      <c r="P61" s="28">
        <v>3</v>
      </c>
      <c r="Q61" s="28">
        <v>1</v>
      </c>
      <c r="R61" s="28">
        <v>35</v>
      </c>
      <c r="S61" s="28">
        <v>14</v>
      </c>
      <c r="T61" s="28">
        <v>13</v>
      </c>
      <c r="U61" s="28">
        <v>4</v>
      </c>
      <c r="V61" s="12">
        <f t="shared" si="43"/>
        <v>0</v>
      </c>
    </row>
    <row r="62" spans="1:22" x14ac:dyDescent="0.35">
      <c r="A62" s="8"/>
      <c r="B62" s="8"/>
      <c r="C62" s="8">
        <v>7</v>
      </c>
      <c r="D62" s="27">
        <v>22</v>
      </c>
      <c r="E62" s="27">
        <v>30</v>
      </c>
      <c r="F62" s="33">
        <f t="shared" ref="F62" si="47">$V$32</f>
        <v>0</v>
      </c>
      <c r="G62" s="28">
        <f t="shared" si="46"/>
        <v>0</v>
      </c>
      <c r="H62" s="28">
        <f t="shared" si="40"/>
        <v>0</v>
      </c>
      <c r="I62" s="29">
        <v>6</v>
      </c>
      <c r="J62" s="29">
        <v>2</v>
      </c>
      <c r="K62" s="30">
        <f t="shared" ref="K62:K63" si="48">$V$32</f>
        <v>0</v>
      </c>
      <c r="L62" s="31">
        <f>$V$32</f>
        <v>0</v>
      </c>
      <c r="M62" s="28">
        <v>8</v>
      </c>
      <c r="N62" s="28">
        <f t="shared" ref="N62:U63" si="49">$V$32</f>
        <v>0</v>
      </c>
      <c r="O62" s="28">
        <f t="shared" si="49"/>
        <v>0</v>
      </c>
      <c r="P62" s="28">
        <f t="shared" si="49"/>
        <v>0</v>
      </c>
      <c r="Q62" s="28">
        <f t="shared" si="49"/>
        <v>0</v>
      </c>
      <c r="R62" s="28">
        <f t="shared" si="49"/>
        <v>0</v>
      </c>
      <c r="S62" s="28">
        <f t="shared" si="49"/>
        <v>0</v>
      </c>
      <c r="T62" s="28">
        <f t="shared" si="49"/>
        <v>0</v>
      </c>
      <c r="U62" s="28">
        <f t="shared" si="49"/>
        <v>0</v>
      </c>
      <c r="V62" s="12">
        <f t="shared" si="43"/>
        <v>0</v>
      </c>
    </row>
    <row r="63" spans="1:22" x14ac:dyDescent="0.35">
      <c r="A63" s="8"/>
      <c r="B63" s="8"/>
      <c r="C63" s="8">
        <v>8</v>
      </c>
      <c r="D63" s="27">
        <v>18</v>
      </c>
      <c r="E63" s="27">
        <v>260</v>
      </c>
      <c r="F63" s="27">
        <v>160</v>
      </c>
      <c r="G63" s="28">
        <f t="shared" si="46"/>
        <v>0</v>
      </c>
      <c r="H63" s="28">
        <f t="shared" si="40"/>
        <v>0</v>
      </c>
      <c r="I63" s="29">
        <v>8</v>
      </c>
      <c r="J63" s="29">
        <v>28</v>
      </c>
      <c r="K63" s="30">
        <f t="shared" si="48"/>
        <v>0</v>
      </c>
      <c r="L63" s="32">
        <v>26</v>
      </c>
      <c r="M63" s="28">
        <v>40</v>
      </c>
      <c r="N63" s="28">
        <v>14</v>
      </c>
      <c r="O63" s="28">
        <v>3</v>
      </c>
      <c r="P63" s="28">
        <v>4</v>
      </c>
      <c r="Q63" s="28">
        <v>1</v>
      </c>
      <c r="R63" s="28">
        <v>10</v>
      </c>
      <c r="S63" s="28">
        <f>$V$32</f>
        <v>0</v>
      </c>
      <c r="T63" s="28">
        <f t="shared" si="49"/>
        <v>0</v>
      </c>
      <c r="U63" s="28">
        <f t="shared" si="49"/>
        <v>0</v>
      </c>
      <c r="V63" s="12">
        <f t="shared" si="43"/>
        <v>0</v>
      </c>
    </row>
    <row r="64" spans="1:22" x14ac:dyDescent="0.35">
      <c r="A64" s="8"/>
      <c r="B64" s="8"/>
      <c r="C64" s="8">
        <v>9</v>
      </c>
      <c r="D64" s="27">
        <v>42</v>
      </c>
      <c r="E64" s="27">
        <v>279</v>
      </c>
      <c r="F64" s="27">
        <v>242</v>
      </c>
      <c r="G64" s="28">
        <f t="shared" si="46"/>
        <v>0</v>
      </c>
      <c r="H64" s="28">
        <f t="shared" si="40"/>
        <v>0</v>
      </c>
      <c r="I64" s="29">
        <v>61</v>
      </c>
      <c r="J64" s="29">
        <v>63</v>
      </c>
      <c r="K64" s="29">
        <v>12</v>
      </c>
      <c r="L64" s="31">
        <f t="shared" ref="L64:L65" si="50">$V$32</f>
        <v>0</v>
      </c>
      <c r="M64" s="28">
        <v>81</v>
      </c>
      <c r="N64" s="28">
        <v>6</v>
      </c>
      <c r="O64" s="28">
        <v>48</v>
      </c>
      <c r="P64" s="28">
        <v>1</v>
      </c>
      <c r="Q64" s="28">
        <f>$V$32</f>
        <v>0</v>
      </c>
      <c r="R64" s="28">
        <v>7</v>
      </c>
      <c r="S64" s="28">
        <v>2</v>
      </c>
      <c r="T64" s="28">
        <v>7</v>
      </c>
      <c r="U64" s="28">
        <v>1</v>
      </c>
      <c r="V64" s="12">
        <f t="shared" si="43"/>
        <v>0</v>
      </c>
    </row>
    <row r="65" spans="1:22" x14ac:dyDescent="0.35">
      <c r="A65" s="8"/>
      <c r="B65" s="8"/>
      <c r="C65" s="8">
        <v>0</v>
      </c>
      <c r="D65" s="34">
        <v>0</v>
      </c>
      <c r="E65" s="34">
        <v>68</v>
      </c>
      <c r="F65" s="34">
        <v>8</v>
      </c>
      <c r="G65" s="35">
        <v>6</v>
      </c>
      <c r="H65" s="28">
        <v>4</v>
      </c>
      <c r="I65" s="36">
        <f t="shared" ref="I65:J65" si="51">$V$32</f>
        <v>0</v>
      </c>
      <c r="J65" s="36">
        <f t="shared" si="51"/>
        <v>0</v>
      </c>
      <c r="K65" s="37">
        <v>1</v>
      </c>
      <c r="L65" s="38">
        <f t="shared" si="50"/>
        <v>0</v>
      </c>
      <c r="M65" s="35">
        <v>1</v>
      </c>
      <c r="N65" s="35">
        <f t="shared" ref="N65:R65" si="52">$V$32</f>
        <v>0</v>
      </c>
      <c r="O65" s="35">
        <f t="shared" si="52"/>
        <v>0</v>
      </c>
      <c r="P65" s="35">
        <f t="shared" si="52"/>
        <v>0</v>
      </c>
      <c r="Q65" s="35">
        <f t="shared" si="52"/>
        <v>0</v>
      </c>
      <c r="R65" s="35">
        <f t="shared" si="52"/>
        <v>0</v>
      </c>
      <c r="S65" s="35">
        <v>1</v>
      </c>
      <c r="T65" s="35">
        <f t="shared" ref="T65:U65" si="53">$V$32</f>
        <v>0</v>
      </c>
      <c r="U65" s="35">
        <f t="shared" si="53"/>
        <v>0</v>
      </c>
      <c r="V65" s="12">
        <f t="shared" si="43"/>
        <v>0</v>
      </c>
    </row>
    <row r="66" spans="1:22" x14ac:dyDescent="0.35">
      <c r="A66" s="6"/>
      <c r="B66" s="6"/>
      <c r="C66" s="14" t="s">
        <v>36</v>
      </c>
      <c r="D66" s="14">
        <f>SUM(D56:D65)</f>
        <v>343</v>
      </c>
      <c r="E66" s="14">
        <f t="shared" ref="E66:V66" si="54">SUM(E56:E65)</f>
        <v>1651</v>
      </c>
      <c r="F66" s="14">
        <f t="shared" si="54"/>
        <v>757</v>
      </c>
      <c r="G66" s="14">
        <f t="shared" si="54"/>
        <v>6</v>
      </c>
      <c r="H66" s="14">
        <f t="shared" si="54"/>
        <v>5</v>
      </c>
      <c r="I66" s="14">
        <f>SUM(I56:I65)</f>
        <v>311</v>
      </c>
      <c r="J66" s="14">
        <f>SUM(J56:J65)</f>
        <v>358</v>
      </c>
      <c r="K66" s="14">
        <f t="shared" si="54"/>
        <v>47</v>
      </c>
      <c r="L66" s="14">
        <f t="shared" si="54"/>
        <v>42</v>
      </c>
      <c r="M66" s="14">
        <f t="shared" si="54"/>
        <v>484</v>
      </c>
      <c r="N66" s="14">
        <f t="shared" si="54"/>
        <v>27</v>
      </c>
      <c r="O66" s="14">
        <f t="shared" si="54"/>
        <v>233</v>
      </c>
      <c r="P66" s="14">
        <f t="shared" si="54"/>
        <v>11</v>
      </c>
      <c r="Q66" s="14">
        <f t="shared" si="54"/>
        <v>3</v>
      </c>
      <c r="R66" s="14">
        <f t="shared" si="54"/>
        <v>59</v>
      </c>
      <c r="S66" s="14">
        <f t="shared" si="54"/>
        <v>17</v>
      </c>
      <c r="T66" s="14">
        <f t="shared" si="54"/>
        <v>21</v>
      </c>
      <c r="U66" s="14">
        <f t="shared" si="54"/>
        <v>5</v>
      </c>
      <c r="V66" s="14">
        <f t="shared" si="54"/>
        <v>0</v>
      </c>
    </row>
    <row r="67" spans="1:22" x14ac:dyDescent="0.35">
      <c r="A67" s="7" t="s">
        <v>41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x14ac:dyDescent="0.35">
      <c r="A68" s="8">
        <v>6</v>
      </c>
      <c r="B68" s="9" t="s">
        <v>42</v>
      </c>
      <c r="C68" s="8">
        <v>1</v>
      </c>
      <c r="D68" s="39">
        <v>29</v>
      </c>
      <c r="E68" s="39">
        <v>537</v>
      </c>
      <c r="F68" s="39">
        <v>55</v>
      </c>
      <c r="G68" s="39">
        <v>2</v>
      </c>
      <c r="H68" s="39">
        <v>0</v>
      </c>
      <c r="I68" s="39">
        <v>0</v>
      </c>
      <c r="J68" s="39">
        <v>26</v>
      </c>
      <c r="K68" s="39">
        <v>0</v>
      </c>
      <c r="L68" s="39">
        <v>3</v>
      </c>
      <c r="M68" s="39">
        <v>26</v>
      </c>
      <c r="N68" s="39">
        <v>1</v>
      </c>
      <c r="O68" s="39">
        <v>2</v>
      </c>
      <c r="P68" s="39">
        <v>0</v>
      </c>
      <c r="Q68" s="39">
        <v>0</v>
      </c>
      <c r="R68" s="39">
        <v>7</v>
      </c>
      <c r="S68" s="39">
        <v>0</v>
      </c>
      <c r="T68" s="39">
        <v>9</v>
      </c>
      <c r="U68" s="39">
        <v>9</v>
      </c>
      <c r="V68" s="39">
        <v>0</v>
      </c>
    </row>
    <row r="69" spans="1:22" x14ac:dyDescent="0.35">
      <c r="A69" s="8"/>
      <c r="B69" s="8"/>
      <c r="C69" s="8">
        <v>2</v>
      </c>
      <c r="D69" s="11">
        <v>8</v>
      </c>
      <c r="E69" s="11">
        <v>430</v>
      </c>
      <c r="F69" s="11">
        <v>25</v>
      </c>
      <c r="G69" s="11">
        <v>0</v>
      </c>
      <c r="H69" s="11">
        <v>0</v>
      </c>
      <c r="I69" s="11">
        <v>0</v>
      </c>
      <c r="J69" s="11">
        <v>3</v>
      </c>
      <c r="K69" s="11">
        <v>2</v>
      </c>
      <c r="L69" s="11">
        <v>3</v>
      </c>
      <c r="M69" s="11">
        <v>7</v>
      </c>
      <c r="N69" s="11">
        <v>1</v>
      </c>
      <c r="O69" s="11">
        <v>0</v>
      </c>
      <c r="P69" s="11">
        <v>0</v>
      </c>
      <c r="Q69" s="11">
        <v>0</v>
      </c>
      <c r="R69" s="11">
        <v>2</v>
      </c>
      <c r="S69" s="11">
        <v>2</v>
      </c>
      <c r="T69" s="11">
        <v>0</v>
      </c>
      <c r="U69" s="11">
        <v>0</v>
      </c>
      <c r="V69" s="11">
        <v>0</v>
      </c>
    </row>
    <row r="70" spans="1:22" x14ac:dyDescent="0.35">
      <c r="A70" s="8"/>
      <c r="B70" s="8"/>
      <c r="C70" s="8">
        <v>3</v>
      </c>
      <c r="D70" s="11">
        <v>33</v>
      </c>
      <c r="E70" s="11">
        <v>494</v>
      </c>
      <c r="F70" s="11">
        <v>220</v>
      </c>
      <c r="G70" s="11">
        <v>2</v>
      </c>
      <c r="H70" s="11">
        <v>0</v>
      </c>
      <c r="I70" s="11">
        <v>0</v>
      </c>
      <c r="J70" s="11">
        <v>30</v>
      </c>
      <c r="K70" s="11">
        <v>3</v>
      </c>
      <c r="L70" s="11">
        <v>0</v>
      </c>
      <c r="M70" s="11">
        <v>32</v>
      </c>
      <c r="N70" s="11">
        <v>0</v>
      </c>
      <c r="O70" s="11">
        <v>1</v>
      </c>
      <c r="P70" s="11">
        <v>0</v>
      </c>
      <c r="Q70" s="11">
        <v>0</v>
      </c>
      <c r="R70" s="11">
        <v>0</v>
      </c>
      <c r="S70" s="11">
        <v>0</v>
      </c>
      <c r="T70" s="11">
        <v>1</v>
      </c>
      <c r="U70" s="11">
        <v>3</v>
      </c>
      <c r="V70" s="11">
        <v>0</v>
      </c>
    </row>
    <row r="71" spans="1:22" x14ac:dyDescent="0.35">
      <c r="A71" s="8"/>
      <c r="B71" s="8"/>
      <c r="C71" s="8">
        <v>4</v>
      </c>
      <c r="D71" s="11">
        <v>25</v>
      </c>
      <c r="E71" s="11">
        <v>198</v>
      </c>
      <c r="F71" s="11">
        <v>64</v>
      </c>
      <c r="G71" s="11">
        <v>0</v>
      </c>
      <c r="H71" s="11">
        <v>0</v>
      </c>
      <c r="I71" s="11">
        <v>0</v>
      </c>
      <c r="J71" s="11">
        <v>24</v>
      </c>
      <c r="K71" s="11">
        <v>0</v>
      </c>
      <c r="L71" s="11">
        <v>1</v>
      </c>
      <c r="M71" s="11">
        <v>24</v>
      </c>
      <c r="N71" s="11">
        <v>1</v>
      </c>
      <c r="O71" s="11">
        <v>0</v>
      </c>
      <c r="P71" s="11">
        <v>0</v>
      </c>
      <c r="Q71" s="11">
        <v>0</v>
      </c>
      <c r="R71" s="11">
        <v>3</v>
      </c>
      <c r="S71" s="11">
        <v>2</v>
      </c>
      <c r="T71" s="11">
        <v>0</v>
      </c>
      <c r="U71" s="11">
        <v>1</v>
      </c>
      <c r="V71" s="11">
        <v>0</v>
      </c>
    </row>
    <row r="72" spans="1:22" x14ac:dyDescent="0.35">
      <c r="A72" s="8"/>
      <c r="B72" s="8"/>
      <c r="C72" s="8">
        <v>5</v>
      </c>
      <c r="D72" s="11">
        <v>24</v>
      </c>
      <c r="E72" s="11">
        <v>409</v>
      </c>
      <c r="F72" s="11">
        <v>187</v>
      </c>
      <c r="G72" s="11">
        <v>0</v>
      </c>
      <c r="H72" s="11">
        <v>0</v>
      </c>
      <c r="I72" s="11">
        <v>0</v>
      </c>
      <c r="J72" s="11">
        <v>20</v>
      </c>
      <c r="K72" s="11">
        <v>4</v>
      </c>
      <c r="L72" s="11">
        <v>0</v>
      </c>
      <c r="M72" s="11">
        <v>24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1</v>
      </c>
      <c r="T72" s="11">
        <v>1</v>
      </c>
      <c r="U72" s="11">
        <v>0</v>
      </c>
      <c r="V72" s="11">
        <v>0</v>
      </c>
    </row>
    <row r="73" spans="1:22" x14ac:dyDescent="0.35">
      <c r="A73" s="8"/>
      <c r="B73" s="8"/>
      <c r="C73" s="8">
        <v>6</v>
      </c>
      <c r="D73" s="11">
        <v>564</v>
      </c>
      <c r="E73" s="11">
        <v>1436</v>
      </c>
      <c r="F73" s="11">
        <v>578</v>
      </c>
      <c r="G73" s="11">
        <v>0</v>
      </c>
      <c r="H73" s="11">
        <v>0</v>
      </c>
      <c r="I73" s="11">
        <v>0</v>
      </c>
      <c r="J73" s="11">
        <v>209</v>
      </c>
      <c r="K73" s="11">
        <v>20</v>
      </c>
      <c r="L73" s="11">
        <v>9</v>
      </c>
      <c r="M73" s="11">
        <v>238</v>
      </c>
      <c r="N73" s="11">
        <v>0</v>
      </c>
      <c r="O73" s="11">
        <v>0</v>
      </c>
      <c r="P73" s="11">
        <v>0</v>
      </c>
      <c r="Q73" s="11">
        <v>0</v>
      </c>
      <c r="R73" s="11">
        <v>45</v>
      </c>
      <c r="S73" s="11">
        <v>1</v>
      </c>
      <c r="T73" s="11">
        <v>30</v>
      </c>
      <c r="U73" s="11">
        <v>31</v>
      </c>
      <c r="V73" s="11">
        <v>0</v>
      </c>
    </row>
    <row r="74" spans="1:22" x14ac:dyDescent="0.35">
      <c r="A74" s="8"/>
      <c r="B74" s="8"/>
      <c r="C74" s="8">
        <v>7</v>
      </c>
      <c r="D74" s="11">
        <v>10</v>
      </c>
      <c r="E74" s="11">
        <v>664</v>
      </c>
      <c r="F74" s="11">
        <v>74</v>
      </c>
      <c r="G74" s="11">
        <v>0</v>
      </c>
      <c r="H74" s="11">
        <v>0</v>
      </c>
      <c r="I74" s="11">
        <v>0</v>
      </c>
      <c r="J74" s="11">
        <v>0</v>
      </c>
      <c r="K74" s="11">
        <v>9</v>
      </c>
      <c r="L74" s="11">
        <v>0</v>
      </c>
      <c r="M74" s="11">
        <v>9</v>
      </c>
      <c r="N74" s="11">
        <v>0</v>
      </c>
      <c r="O74" s="11">
        <v>0</v>
      </c>
      <c r="P74" s="11">
        <v>0</v>
      </c>
      <c r="Q74" s="11">
        <v>0</v>
      </c>
      <c r="R74" s="11">
        <v>5</v>
      </c>
      <c r="S74" s="11">
        <v>2</v>
      </c>
      <c r="T74" s="11">
        <v>20</v>
      </c>
      <c r="U74" s="11">
        <v>1</v>
      </c>
      <c r="V74" s="11">
        <v>0</v>
      </c>
    </row>
    <row r="75" spans="1:22" x14ac:dyDescent="0.35">
      <c r="A75" s="8"/>
      <c r="B75" s="8"/>
      <c r="C75" s="8">
        <v>8</v>
      </c>
      <c r="D75" s="11">
        <v>27</v>
      </c>
      <c r="E75" s="11">
        <v>564</v>
      </c>
      <c r="F75" s="11">
        <v>60</v>
      </c>
      <c r="G75" s="11">
        <v>0</v>
      </c>
      <c r="H75" s="11">
        <v>0</v>
      </c>
      <c r="I75" s="11">
        <v>0</v>
      </c>
      <c r="J75" s="11">
        <v>16</v>
      </c>
      <c r="K75" s="11">
        <v>7</v>
      </c>
      <c r="L75" s="11">
        <v>4</v>
      </c>
      <c r="M75" s="11">
        <v>22</v>
      </c>
      <c r="N75" s="11">
        <v>0</v>
      </c>
      <c r="O75" s="11">
        <v>0</v>
      </c>
      <c r="P75" s="11">
        <v>0</v>
      </c>
      <c r="Q75" s="11">
        <v>0</v>
      </c>
      <c r="R75" s="11">
        <v>8</v>
      </c>
      <c r="S75" s="11">
        <v>4</v>
      </c>
      <c r="T75" s="11">
        <v>14</v>
      </c>
      <c r="U75" s="11">
        <v>5</v>
      </c>
      <c r="V75" s="11">
        <v>0</v>
      </c>
    </row>
    <row r="76" spans="1:22" x14ac:dyDescent="0.35">
      <c r="A76" s="8"/>
      <c r="B76" s="8"/>
      <c r="C76" s="8">
        <v>9</v>
      </c>
      <c r="D76" s="11">
        <v>22</v>
      </c>
      <c r="E76" s="11">
        <v>335</v>
      </c>
      <c r="F76" s="11">
        <v>17</v>
      </c>
      <c r="G76" s="11">
        <v>2</v>
      </c>
      <c r="H76" s="11">
        <v>0</v>
      </c>
      <c r="I76" s="11">
        <v>0</v>
      </c>
      <c r="J76" s="11">
        <v>4</v>
      </c>
      <c r="K76" s="11">
        <v>14</v>
      </c>
      <c r="L76" s="11">
        <v>3</v>
      </c>
      <c r="M76" s="11">
        <v>18</v>
      </c>
      <c r="N76" s="11">
        <v>5</v>
      </c>
      <c r="O76" s="11">
        <v>0</v>
      </c>
      <c r="P76" s="11">
        <v>0</v>
      </c>
      <c r="Q76" s="11">
        <v>0</v>
      </c>
      <c r="R76" s="11">
        <v>1</v>
      </c>
      <c r="S76" s="11">
        <v>0</v>
      </c>
      <c r="T76" s="11">
        <v>15</v>
      </c>
      <c r="U76" s="11">
        <v>5</v>
      </c>
      <c r="V76" s="11">
        <v>0</v>
      </c>
    </row>
    <row r="77" spans="1:22" x14ac:dyDescent="0.35">
      <c r="A77" s="8"/>
      <c r="B77" s="8"/>
      <c r="C77" s="8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2</v>
      </c>
      <c r="O77" s="11">
        <v>1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</row>
    <row r="78" spans="1:22" x14ac:dyDescent="0.35">
      <c r="A78" s="6"/>
      <c r="B78" s="6"/>
      <c r="C78" s="14" t="s">
        <v>36</v>
      </c>
      <c r="D78" s="40">
        <f>SUM(D68:D77)</f>
        <v>742</v>
      </c>
      <c r="E78" s="40">
        <f t="shared" ref="E78:V78" si="55">SUM(E68:E77)</f>
        <v>5067</v>
      </c>
      <c r="F78" s="40">
        <f t="shared" si="55"/>
        <v>1280</v>
      </c>
      <c r="G78" s="40">
        <f t="shared" si="55"/>
        <v>6</v>
      </c>
      <c r="H78" s="40">
        <f t="shared" si="55"/>
        <v>0</v>
      </c>
      <c r="I78" s="40">
        <f t="shared" si="55"/>
        <v>0</v>
      </c>
      <c r="J78" s="40">
        <f t="shared" si="55"/>
        <v>332</v>
      </c>
      <c r="K78" s="40">
        <f t="shared" si="55"/>
        <v>59</v>
      </c>
      <c r="L78" s="40">
        <f t="shared" si="55"/>
        <v>23</v>
      </c>
      <c r="M78" s="40">
        <f t="shared" si="55"/>
        <v>400</v>
      </c>
      <c r="N78" s="40">
        <f t="shared" si="55"/>
        <v>10</v>
      </c>
      <c r="O78" s="40">
        <f t="shared" si="55"/>
        <v>4</v>
      </c>
      <c r="P78" s="40">
        <f t="shared" si="55"/>
        <v>0</v>
      </c>
      <c r="Q78" s="40">
        <f t="shared" si="55"/>
        <v>0</v>
      </c>
      <c r="R78" s="40">
        <f t="shared" si="55"/>
        <v>71</v>
      </c>
      <c r="S78" s="40">
        <f t="shared" si="55"/>
        <v>12</v>
      </c>
      <c r="T78" s="40">
        <f t="shared" si="55"/>
        <v>90</v>
      </c>
      <c r="U78" s="40">
        <f t="shared" si="55"/>
        <v>55</v>
      </c>
      <c r="V78" s="40">
        <f t="shared" si="55"/>
        <v>0</v>
      </c>
    </row>
    <row r="79" spans="1:22" x14ac:dyDescent="0.35">
      <c r="A79" s="16">
        <v>7</v>
      </c>
      <c r="B79" s="17" t="s">
        <v>43</v>
      </c>
      <c r="C79" s="16">
        <v>1</v>
      </c>
      <c r="D79" s="39">
        <v>4</v>
      </c>
      <c r="E79" s="39">
        <v>230</v>
      </c>
      <c r="F79" s="39">
        <v>0</v>
      </c>
      <c r="G79" s="39">
        <v>5</v>
      </c>
      <c r="H79" s="39">
        <v>0</v>
      </c>
      <c r="I79" s="39">
        <v>0</v>
      </c>
      <c r="J79" s="39">
        <v>3</v>
      </c>
      <c r="K79" s="39">
        <v>0</v>
      </c>
      <c r="L79" s="39">
        <v>1</v>
      </c>
      <c r="M79" s="39">
        <v>2</v>
      </c>
      <c r="N79" s="39">
        <v>1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</row>
    <row r="80" spans="1:22" x14ac:dyDescent="0.35">
      <c r="A80" s="8"/>
      <c r="B80" s="8"/>
      <c r="C80" s="8">
        <v>2</v>
      </c>
      <c r="D80" s="11">
        <v>9</v>
      </c>
      <c r="E80" s="11">
        <v>4080</v>
      </c>
      <c r="F80" s="11">
        <v>222</v>
      </c>
      <c r="G80" s="11">
        <v>35</v>
      </c>
      <c r="H80" s="11">
        <v>1</v>
      </c>
      <c r="I80" s="11">
        <v>0</v>
      </c>
      <c r="J80" s="11">
        <v>8</v>
      </c>
      <c r="K80" s="11">
        <v>0</v>
      </c>
      <c r="L80" s="11">
        <v>1</v>
      </c>
      <c r="M80" s="11">
        <v>0</v>
      </c>
      <c r="N80" s="11">
        <v>0</v>
      </c>
      <c r="O80" s="11">
        <v>1</v>
      </c>
      <c r="P80" s="11">
        <v>8</v>
      </c>
      <c r="Q80" s="11">
        <v>0</v>
      </c>
      <c r="R80" s="11">
        <v>9</v>
      </c>
      <c r="S80" s="11">
        <v>1</v>
      </c>
      <c r="T80" s="11">
        <v>6</v>
      </c>
      <c r="U80" s="11">
        <v>0</v>
      </c>
      <c r="V80" s="11">
        <v>2</v>
      </c>
    </row>
    <row r="81" spans="1:22" x14ac:dyDescent="0.35">
      <c r="A81" s="8"/>
      <c r="B81" s="8"/>
      <c r="C81" s="8">
        <v>3</v>
      </c>
      <c r="D81" s="11">
        <v>4</v>
      </c>
      <c r="E81" s="11">
        <v>1074</v>
      </c>
      <c r="F81" s="11">
        <v>0</v>
      </c>
      <c r="G81" s="11">
        <v>7</v>
      </c>
      <c r="H81" s="11">
        <v>0</v>
      </c>
      <c r="I81" s="11">
        <v>0</v>
      </c>
      <c r="J81" s="11">
        <v>3</v>
      </c>
      <c r="K81" s="11">
        <v>0</v>
      </c>
      <c r="L81" s="11">
        <v>1</v>
      </c>
      <c r="M81" s="11">
        <v>1</v>
      </c>
      <c r="N81" s="11">
        <v>0</v>
      </c>
      <c r="O81" s="11">
        <v>0</v>
      </c>
      <c r="P81" s="11">
        <v>3</v>
      </c>
      <c r="Q81" s="11">
        <v>0</v>
      </c>
      <c r="R81" s="11">
        <v>4</v>
      </c>
      <c r="S81" s="11">
        <v>0</v>
      </c>
      <c r="T81" s="11">
        <v>3</v>
      </c>
      <c r="U81" s="11">
        <v>0</v>
      </c>
      <c r="V81" s="11">
        <v>0</v>
      </c>
    </row>
    <row r="82" spans="1:22" x14ac:dyDescent="0.35">
      <c r="A82" s="8"/>
      <c r="B82" s="8"/>
      <c r="C82" s="8">
        <v>4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</row>
    <row r="83" spans="1:22" x14ac:dyDescent="0.35">
      <c r="A83" s="8"/>
      <c r="B83" s="8"/>
      <c r="C83" s="8">
        <v>5</v>
      </c>
      <c r="D83" s="11">
        <v>19</v>
      </c>
      <c r="E83" s="11">
        <v>335</v>
      </c>
      <c r="F83" s="11">
        <v>15</v>
      </c>
      <c r="G83" s="11">
        <v>28</v>
      </c>
      <c r="H83" s="11">
        <v>0</v>
      </c>
      <c r="I83" s="11">
        <v>0</v>
      </c>
      <c r="J83" s="11">
        <v>5</v>
      </c>
      <c r="K83" s="11">
        <v>4</v>
      </c>
      <c r="L83" s="11">
        <v>1</v>
      </c>
      <c r="M83" s="11">
        <v>6</v>
      </c>
      <c r="N83" s="11">
        <v>0</v>
      </c>
      <c r="O83" s="11">
        <v>0</v>
      </c>
      <c r="P83" s="11">
        <v>4</v>
      </c>
      <c r="Q83" s="11">
        <v>0</v>
      </c>
      <c r="R83" s="11">
        <v>8</v>
      </c>
      <c r="S83" s="11">
        <v>0</v>
      </c>
      <c r="T83" s="11">
        <v>0</v>
      </c>
      <c r="U83" s="11">
        <v>0</v>
      </c>
      <c r="V83" s="11">
        <v>0</v>
      </c>
    </row>
    <row r="84" spans="1:22" x14ac:dyDescent="0.35">
      <c r="A84" s="8"/>
      <c r="B84" s="8"/>
      <c r="C84" s="8">
        <v>6</v>
      </c>
      <c r="D84" s="11">
        <v>9</v>
      </c>
      <c r="E84" s="11">
        <v>543</v>
      </c>
      <c r="F84" s="11">
        <v>0</v>
      </c>
      <c r="G84" s="11">
        <v>0</v>
      </c>
      <c r="H84" s="11">
        <v>0</v>
      </c>
      <c r="I84" s="11">
        <v>0</v>
      </c>
      <c r="J84" s="11">
        <v>1</v>
      </c>
      <c r="K84" s="11">
        <v>7</v>
      </c>
      <c r="L84" s="11">
        <v>1</v>
      </c>
      <c r="M84" s="11">
        <v>7</v>
      </c>
      <c r="N84" s="11">
        <v>0</v>
      </c>
      <c r="O84" s="11">
        <v>0</v>
      </c>
      <c r="P84" s="11">
        <v>2</v>
      </c>
      <c r="Q84" s="11">
        <v>0</v>
      </c>
      <c r="R84" s="11">
        <v>3</v>
      </c>
      <c r="S84" s="11">
        <v>0</v>
      </c>
      <c r="T84" s="11">
        <v>1</v>
      </c>
      <c r="U84" s="11">
        <v>0</v>
      </c>
      <c r="V84" s="11">
        <v>0</v>
      </c>
    </row>
    <row r="85" spans="1:22" x14ac:dyDescent="0.35">
      <c r="A85" s="8"/>
      <c r="B85" s="8"/>
      <c r="C85" s="8">
        <v>7</v>
      </c>
      <c r="D85" s="11">
        <v>10</v>
      </c>
      <c r="E85" s="11">
        <v>268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7</v>
      </c>
      <c r="L85" s="11">
        <v>3</v>
      </c>
      <c r="M85" s="11">
        <v>10</v>
      </c>
      <c r="N85" s="11">
        <v>0</v>
      </c>
      <c r="O85" s="11">
        <v>0</v>
      </c>
      <c r="P85" s="11">
        <v>24</v>
      </c>
      <c r="Q85" s="11">
        <v>0</v>
      </c>
      <c r="R85" s="11">
        <v>24</v>
      </c>
      <c r="S85" s="11">
        <v>20</v>
      </c>
      <c r="T85" s="11">
        <v>24</v>
      </c>
      <c r="U85" s="11">
        <v>0</v>
      </c>
      <c r="V85" s="11">
        <v>0</v>
      </c>
    </row>
    <row r="86" spans="1:22" x14ac:dyDescent="0.35">
      <c r="A86" s="8"/>
      <c r="B86" s="8"/>
      <c r="C86" s="8">
        <v>8</v>
      </c>
      <c r="D86" s="11">
        <v>174</v>
      </c>
      <c r="E86" s="11">
        <v>2048</v>
      </c>
      <c r="F86" s="11">
        <v>0</v>
      </c>
      <c r="G86" s="11">
        <v>20</v>
      </c>
      <c r="H86" s="11">
        <v>0</v>
      </c>
      <c r="I86" s="11">
        <v>0</v>
      </c>
      <c r="J86" s="11">
        <v>70</v>
      </c>
      <c r="K86" s="11">
        <v>29</v>
      </c>
      <c r="L86" s="11">
        <v>5</v>
      </c>
      <c r="M86" s="11">
        <v>74</v>
      </c>
      <c r="N86" s="11">
        <v>0</v>
      </c>
      <c r="O86" s="11">
        <v>0</v>
      </c>
      <c r="P86" s="11">
        <v>30</v>
      </c>
      <c r="Q86" s="11">
        <v>0</v>
      </c>
      <c r="R86" s="11">
        <v>23</v>
      </c>
      <c r="S86" s="11">
        <v>10</v>
      </c>
      <c r="T86" s="11">
        <v>10</v>
      </c>
      <c r="U86" s="11">
        <v>0</v>
      </c>
      <c r="V86" s="11">
        <v>0</v>
      </c>
    </row>
    <row r="87" spans="1:22" x14ac:dyDescent="0.35">
      <c r="A87" s="8"/>
      <c r="B87" s="8"/>
      <c r="C87" s="8">
        <v>9</v>
      </c>
      <c r="D87" s="11">
        <v>34</v>
      </c>
      <c r="E87" s="11">
        <v>78</v>
      </c>
      <c r="F87" s="11">
        <v>34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34</v>
      </c>
      <c r="M87" s="11">
        <v>0</v>
      </c>
      <c r="N87" s="11">
        <v>0</v>
      </c>
      <c r="O87" s="11">
        <v>0</v>
      </c>
      <c r="P87" s="11">
        <v>34</v>
      </c>
      <c r="Q87" s="11">
        <v>0</v>
      </c>
      <c r="R87" s="11">
        <v>34</v>
      </c>
      <c r="S87" s="11">
        <v>0</v>
      </c>
      <c r="T87" s="11">
        <v>0</v>
      </c>
      <c r="U87" s="11">
        <v>0</v>
      </c>
      <c r="V87" s="11">
        <v>0</v>
      </c>
    </row>
    <row r="88" spans="1:22" x14ac:dyDescent="0.35">
      <c r="A88" s="8"/>
      <c r="B88" s="8"/>
      <c r="C88" s="8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</row>
    <row r="89" spans="1:22" x14ac:dyDescent="0.35">
      <c r="A89" s="6"/>
      <c r="B89" s="6"/>
      <c r="C89" s="14" t="s">
        <v>36</v>
      </c>
      <c r="D89" s="40">
        <f>SUM(D79:D88)</f>
        <v>263</v>
      </c>
      <c r="E89" s="40">
        <f t="shared" ref="E89:V89" si="56">SUM(E79:E88)</f>
        <v>8656</v>
      </c>
      <c r="F89" s="40">
        <f t="shared" si="56"/>
        <v>271</v>
      </c>
      <c r="G89" s="40">
        <f t="shared" si="56"/>
        <v>95</v>
      </c>
      <c r="H89" s="40">
        <f t="shared" si="56"/>
        <v>1</v>
      </c>
      <c r="I89" s="40">
        <f t="shared" si="56"/>
        <v>0</v>
      </c>
      <c r="J89" s="40">
        <f t="shared" si="56"/>
        <v>90</v>
      </c>
      <c r="K89" s="40">
        <f t="shared" si="56"/>
        <v>47</v>
      </c>
      <c r="L89" s="40">
        <f t="shared" si="56"/>
        <v>47</v>
      </c>
      <c r="M89" s="40">
        <f t="shared" si="56"/>
        <v>100</v>
      </c>
      <c r="N89" s="40">
        <f t="shared" si="56"/>
        <v>1</v>
      </c>
      <c r="O89" s="40">
        <f t="shared" si="56"/>
        <v>2</v>
      </c>
      <c r="P89" s="40">
        <f t="shared" si="56"/>
        <v>105</v>
      </c>
      <c r="Q89" s="40">
        <f t="shared" si="56"/>
        <v>0</v>
      </c>
      <c r="R89" s="40">
        <f t="shared" si="56"/>
        <v>105</v>
      </c>
      <c r="S89" s="40">
        <f t="shared" si="56"/>
        <v>31</v>
      </c>
      <c r="T89" s="40">
        <f t="shared" si="56"/>
        <v>44</v>
      </c>
      <c r="U89" s="40">
        <f t="shared" si="56"/>
        <v>0</v>
      </c>
      <c r="V89" s="40">
        <f t="shared" si="56"/>
        <v>2</v>
      </c>
    </row>
    <row r="90" spans="1:22" x14ac:dyDescent="0.35">
      <c r="A90" s="16">
        <v>8</v>
      </c>
      <c r="B90" s="17" t="s">
        <v>44</v>
      </c>
      <c r="C90" s="16">
        <v>1</v>
      </c>
      <c r="D90" s="39">
        <v>2</v>
      </c>
      <c r="E90" s="39">
        <v>50</v>
      </c>
      <c r="F90" s="39">
        <v>30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</row>
    <row r="91" spans="1:22" x14ac:dyDescent="0.35">
      <c r="A91" s="8"/>
      <c r="B91" s="8"/>
      <c r="C91" s="8">
        <v>2</v>
      </c>
      <c r="D91" s="11">
        <v>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</row>
    <row r="92" spans="1:22" x14ac:dyDescent="0.35">
      <c r="A92" s="8"/>
      <c r="B92" s="8"/>
      <c r="C92" s="8">
        <v>3</v>
      </c>
      <c r="D92" s="11">
        <v>10</v>
      </c>
      <c r="E92" s="11">
        <v>90</v>
      </c>
      <c r="F92" s="11">
        <v>61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</row>
    <row r="93" spans="1:22" x14ac:dyDescent="0.35">
      <c r="A93" s="8"/>
      <c r="B93" s="8"/>
      <c r="C93" s="8">
        <v>4</v>
      </c>
      <c r="D93" s="11">
        <v>20</v>
      </c>
      <c r="E93" s="11">
        <v>250</v>
      </c>
      <c r="F93" s="11">
        <v>180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</row>
    <row r="94" spans="1:22" x14ac:dyDescent="0.35">
      <c r="A94" s="8"/>
      <c r="B94" s="8"/>
      <c r="C94" s="8">
        <v>5</v>
      </c>
      <c r="D94" s="11">
        <v>2</v>
      </c>
      <c r="E94" s="11">
        <v>34</v>
      </c>
      <c r="F94" s="11">
        <v>8</v>
      </c>
      <c r="G94" s="11">
        <v>0</v>
      </c>
      <c r="H94" s="11">
        <v>0</v>
      </c>
      <c r="I94" s="11">
        <v>0</v>
      </c>
      <c r="J94" s="11">
        <v>0</v>
      </c>
      <c r="K94" s="11">
        <v>2</v>
      </c>
      <c r="L94" s="11">
        <v>0</v>
      </c>
      <c r="M94" s="11">
        <v>2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</row>
    <row r="95" spans="1:22" x14ac:dyDescent="0.35">
      <c r="A95" s="8"/>
      <c r="B95" s="8"/>
      <c r="C95" s="8">
        <v>6</v>
      </c>
      <c r="D95" s="11">
        <v>137</v>
      </c>
      <c r="E95" s="11">
        <v>1390</v>
      </c>
      <c r="F95" s="11">
        <v>881</v>
      </c>
      <c r="G95" s="11">
        <v>0</v>
      </c>
      <c r="H95" s="11">
        <v>0</v>
      </c>
      <c r="I95" s="11">
        <v>0</v>
      </c>
      <c r="J95" s="11">
        <v>0</v>
      </c>
      <c r="K95" s="11">
        <v>2</v>
      </c>
      <c r="L95" s="11">
        <v>0</v>
      </c>
      <c r="M95" s="11">
        <v>2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</row>
    <row r="96" spans="1:22" x14ac:dyDescent="0.35">
      <c r="A96" s="8"/>
      <c r="B96" s="8"/>
      <c r="C96" s="8">
        <v>7</v>
      </c>
      <c r="D96" s="11">
        <v>13</v>
      </c>
      <c r="E96" s="11">
        <v>120</v>
      </c>
      <c r="F96" s="11">
        <v>60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</row>
    <row r="97" spans="1:22" x14ac:dyDescent="0.35">
      <c r="A97" s="8"/>
      <c r="B97" s="8"/>
      <c r="C97" s="8">
        <v>8</v>
      </c>
      <c r="D97" s="11">
        <v>10</v>
      </c>
      <c r="E97" s="11">
        <v>112</v>
      </c>
      <c r="F97" s="11">
        <v>77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</row>
    <row r="98" spans="1:22" x14ac:dyDescent="0.35">
      <c r="A98" s="8"/>
      <c r="B98" s="8"/>
      <c r="C98" s="8">
        <v>9</v>
      </c>
      <c r="D98" s="11">
        <v>1</v>
      </c>
      <c r="E98" s="11">
        <v>10</v>
      </c>
      <c r="F98" s="11">
        <v>4</v>
      </c>
      <c r="G98" s="11">
        <v>0</v>
      </c>
      <c r="H98" s="11">
        <v>0</v>
      </c>
      <c r="I98" s="11">
        <v>0</v>
      </c>
      <c r="J98" s="11">
        <v>0</v>
      </c>
      <c r="K98" s="11">
        <v>1</v>
      </c>
      <c r="L98" s="11">
        <v>0</v>
      </c>
      <c r="M98" s="11">
        <v>1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</row>
    <row r="99" spans="1:22" x14ac:dyDescent="0.35">
      <c r="A99" s="8"/>
      <c r="B99" s="8"/>
      <c r="C99" s="8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</row>
    <row r="100" spans="1:22" x14ac:dyDescent="0.35">
      <c r="A100" s="6"/>
      <c r="B100" s="6"/>
      <c r="C100" s="14" t="s">
        <v>36</v>
      </c>
      <c r="D100" s="40">
        <f>SUM(D90:D99)</f>
        <v>199</v>
      </c>
      <c r="E100" s="40">
        <f t="shared" ref="E100:V100" si="57">SUM(E90:E99)</f>
        <v>2056</v>
      </c>
      <c r="F100" s="40">
        <f t="shared" si="57"/>
        <v>1301</v>
      </c>
      <c r="G100" s="40">
        <f t="shared" si="57"/>
        <v>0</v>
      </c>
      <c r="H100" s="40">
        <f t="shared" si="57"/>
        <v>0</v>
      </c>
      <c r="I100" s="40">
        <f t="shared" si="57"/>
        <v>0</v>
      </c>
      <c r="J100" s="40">
        <f t="shared" si="57"/>
        <v>0</v>
      </c>
      <c r="K100" s="40">
        <f t="shared" si="57"/>
        <v>5</v>
      </c>
      <c r="L100" s="40">
        <f t="shared" si="57"/>
        <v>0</v>
      </c>
      <c r="M100" s="40">
        <f t="shared" si="57"/>
        <v>5</v>
      </c>
      <c r="N100" s="40">
        <f t="shared" si="57"/>
        <v>0</v>
      </c>
      <c r="O100" s="40">
        <f t="shared" si="57"/>
        <v>0</v>
      </c>
      <c r="P100" s="40">
        <f t="shared" si="57"/>
        <v>0</v>
      </c>
      <c r="Q100" s="40">
        <f t="shared" si="57"/>
        <v>0</v>
      </c>
      <c r="R100" s="40">
        <f t="shared" si="57"/>
        <v>0</v>
      </c>
      <c r="S100" s="40">
        <f t="shared" si="57"/>
        <v>0</v>
      </c>
      <c r="T100" s="40">
        <f t="shared" si="57"/>
        <v>0</v>
      </c>
      <c r="U100" s="40">
        <f t="shared" si="57"/>
        <v>0</v>
      </c>
      <c r="V100" s="40">
        <f t="shared" si="57"/>
        <v>0</v>
      </c>
    </row>
    <row r="101" spans="1:22" x14ac:dyDescent="0.35">
      <c r="A101" s="16">
        <v>9</v>
      </c>
      <c r="B101" s="17" t="s">
        <v>45</v>
      </c>
      <c r="C101" s="16">
        <v>1</v>
      </c>
      <c r="D101" s="39">
        <v>8</v>
      </c>
      <c r="E101" s="39">
        <v>62</v>
      </c>
      <c r="F101" s="39">
        <v>35</v>
      </c>
      <c r="G101" s="39">
        <v>0</v>
      </c>
      <c r="H101" s="39">
        <v>0</v>
      </c>
      <c r="I101" s="39">
        <v>0</v>
      </c>
      <c r="J101" s="39">
        <v>5</v>
      </c>
      <c r="K101" s="39">
        <v>3</v>
      </c>
      <c r="L101" s="39">
        <v>0</v>
      </c>
      <c r="M101" s="39">
        <v>8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</row>
    <row r="102" spans="1:22" x14ac:dyDescent="0.35">
      <c r="A102" s="8"/>
      <c r="B102" s="8"/>
      <c r="C102" s="8">
        <v>2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</row>
    <row r="103" spans="1:22" x14ac:dyDescent="0.35">
      <c r="A103" s="8"/>
      <c r="B103" s="8"/>
      <c r="C103" s="8">
        <v>3</v>
      </c>
      <c r="D103" s="11">
        <v>16</v>
      </c>
      <c r="E103" s="11">
        <v>128</v>
      </c>
      <c r="F103" s="11">
        <v>79</v>
      </c>
      <c r="G103" s="11">
        <v>0</v>
      </c>
      <c r="H103" s="11">
        <v>0</v>
      </c>
      <c r="I103" s="11">
        <v>0</v>
      </c>
      <c r="J103" s="11">
        <v>12</v>
      </c>
      <c r="K103" s="11">
        <v>3</v>
      </c>
      <c r="L103" s="11">
        <v>0</v>
      </c>
      <c r="M103" s="11">
        <v>16</v>
      </c>
      <c r="N103" s="11">
        <v>0</v>
      </c>
      <c r="O103" s="11">
        <v>0</v>
      </c>
      <c r="P103" s="11">
        <v>0</v>
      </c>
      <c r="Q103" s="11">
        <v>0</v>
      </c>
      <c r="R103" s="11">
        <v>6</v>
      </c>
      <c r="S103" s="11">
        <v>2</v>
      </c>
      <c r="T103" s="11">
        <v>1</v>
      </c>
      <c r="U103" s="11">
        <v>0</v>
      </c>
      <c r="V103" s="11">
        <v>0</v>
      </c>
    </row>
    <row r="104" spans="1:22" x14ac:dyDescent="0.35">
      <c r="A104" s="8"/>
      <c r="B104" s="8"/>
      <c r="C104" s="8">
        <v>4</v>
      </c>
      <c r="D104" s="11">
        <v>16</v>
      </c>
      <c r="E104" s="11">
        <v>303</v>
      </c>
      <c r="F104" s="11">
        <v>63</v>
      </c>
      <c r="G104" s="11">
        <v>0</v>
      </c>
      <c r="H104" s="11">
        <v>0</v>
      </c>
      <c r="I104" s="11">
        <v>0</v>
      </c>
      <c r="J104" s="11">
        <v>5</v>
      </c>
      <c r="K104" s="11">
        <v>8</v>
      </c>
      <c r="L104" s="11">
        <v>2</v>
      </c>
      <c r="M104" s="11">
        <v>14</v>
      </c>
      <c r="N104" s="11">
        <v>2</v>
      </c>
      <c r="O104" s="11">
        <v>0</v>
      </c>
      <c r="P104" s="11">
        <v>0</v>
      </c>
      <c r="Q104" s="11">
        <v>0</v>
      </c>
      <c r="R104" s="11">
        <v>14</v>
      </c>
      <c r="S104" s="11">
        <v>2</v>
      </c>
      <c r="T104" s="11">
        <v>2</v>
      </c>
      <c r="U104" s="11">
        <v>0</v>
      </c>
      <c r="V104" s="11">
        <v>0</v>
      </c>
    </row>
    <row r="105" spans="1:22" x14ac:dyDescent="0.35">
      <c r="A105" s="8"/>
      <c r="B105" s="8"/>
      <c r="C105" s="8">
        <v>5</v>
      </c>
      <c r="D105" s="11">
        <v>75</v>
      </c>
      <c r="E105" s="11">
        <v>414</v>
      </c>
      <c r="F105" s="11">
        <v>36</v>
      </c>
      <c r="G105" s="11">
        <v>0</v>
      </c>
      <c r="H105" s="11">
        <v>0</v>
      </c>
      <c r="I105" s="11">
        <v>0</v>
      </c>
      <c r="J105" s="11">
        <v>63</v>
      </c>
      <c r="K105" s="11">
        <v>7</v>
      </c>
      <c r="L105" s="11">
        <v>5</v>
      </c>
      <c r="M105" s="11">
        <v>72</v>
      </c>
      <c r="N105" s="11">
        <v>3</v>
      </c>
      <c r="O105" s="11">
        <v>0</v>
      </c>
      <c r="P105" s="11">
        <v>0</v>
      </c>
      <c r="Q105" s="11">
        <v>0</v>
      </c>
      <c r="R105" s="11">
        <v>63</v>
      </c>
      <c r="S105" s="11">
        <v>3</v>
      </c>
      <c r="T105" s="11">
        <v>0</v>
      </c>
      <c r="U105" s="11">
        <v>0</v>
      </c>
      <c r="V105" s="11">
        <v>0</v>
      </c>
    </row>
    <row r="106" spans="1:22" x14ac:dyDescent="0.35">
      <c r="A106" s="8"/>
      <c r="B106" s="8"/>
      <c r="C106" s="8">
        <v>6</v>
      </c>
      <c r="D106" s="11">
        <v>190</v>
      </c>
      <c r="E106" s="11">
        <v>1430</v>
      </c>
      <c r="F106" s="11">
        <v>1258</v>
      </c>
      <c r="G106" s="11">
        <v>0</v>
      </c>
      <c r="H106" s="11">
        <v>0</v>
      </c>
      <c r="I106" s="11">
        <v>0</v>
      </c>
      <c r="J106" s="11">
        <v>119</v>
      </c>
      <c r="K106" s="11">
        <v>64</v>
      </c>
      <c r="L106" s="11">
        <v>7</v>
      </c>
      <c r="M106" s="11">
        <v>190</v>
      </c>
      <c r="N106" s="11">
        <v>0</v>
      </c>
      <c r="O106" s="11">
        <v>0</v>
      </c>
      <c r="P106" s="11">
        <v>0</v>
      </c>
      <c r="Q106" s="11">
        <v>0</v>
      </c>
      <c r="R106" s="11">
        <v>178</v>
      </c>
      <c r="S106" s="11">
        <v>0</v>
      </c>
      <c r="T106" s="11">
        <v>0</v>
      </c>
      <c r="U106" s="11">
        <v>0</v>
      </c>
      <c r="V106" s="11">
        <v>0</v>
      </c>
    </row>
    <row r="107" spans="1:22" x14ac:dyDescent="0.35">
      <c r="A107" s="8"/>
      <c r="B107" s="8"/>
      <c r="C107" s="8">
        <v>7</v>
      </c>
      <c r="D107" s="11">
        <v>11</v>
      </c>
      <c r="E107" s="11">
        <v>57</v>
      </c>
      <c r="F107" s="11">
        <v>33</v>
      </c>
      <c r="G107" s="11">
        <v>0</v>
      </c>
      <c r="H107" s="11">
        <v>0</v>
      </c>
      <c r="I107" s="11">
        <v>0</v>
      </c>
      <c r="J107" s="11">
        <v>3</v>
      </c>
      <c r="K107" s="11">
        <v>8</v>
      </c>
      <c r="L107" s="11">
        <v>0</v>
      </c>
      <c r="M107" s="11">
        <v>11</v>
      </c>
      <c r="N107" s="11">
        <v>0</v>
      </c>
      <c r="O107" s="11">
        <v>0</v>
      </c>
      <c r="P107" s="11">
        <v>0</v>
      </c>
      <c r="Q107" s="11">
        <v>0</v>
      </c>
      <c r="R107" s="11">
        <v>11</v>
      </c>
      <c r="S107" s="11">
        <v>0</v>
      </c>
      <c r="T107" s="11">
        <v>0</v>
      </c>
      <c r="U107" s="11">
        <v>0</v>
      </c>
      <c r="V107" s="11">
        <v>0</v>
      </c>
    </row>
    <row r="108" spans="1:22" x14ac:dyDescent="0.35">
      <c r="A108" s="8"/>
      <c r="B108" s="8"/>
      <c r="C108" s="8">
        <v>8</v>
      </c>
      <c r="D108" s="11">
        <v>46</v>
      </c>
      <c r="E108" s="11">
        <v>644</v>
      </c>
      <c r="F108" s="11">
        <v>373</v>
      </c>
      <c r="G108" s="11">
        <v>0</v>
      </c>
      <c r="H108" s="11">
        <v>0</v>
      </c>
      <c r="I108" s="11">
        <v>0</v>
      </c>
      <c r="J108" s="11">
        <v>0</v>
      </c>
      <c r="K108" s="11">
        <v>40</v>
      </c>
      <c r="L108" s="11">
        <v>8</v>
      </c>
      <c r="M108" s="11">
        <v>40</v>
      </c>
      <c r="N108" s="11">
        <v>6</v>
      </c>
      <c r="O108" s="11">
        <v>0</v>
      </c>
      <c r="P108" s="11">
        <v>0</v>
      </c>
      <c r="Q108" s="11">
        <v>0</v>
      </c>
      <c r="R108" s="11">
        <v>37</v>
      </c>
      <c r="S108" s="11">
        <v>4</v>
      </c>
      <c r="T108" s="11">
        <v>3</v>
      </c>
      <c r="U108" s="11">
        <v>0</v>
      </c>
      <c r="V108" s="11">
        <v>0</v>
      </c>
    </row>
    <row r="109" spans="1:22" x14ac:dyDescent="0.35">
      <c r="A109" s="8"/>
      <c r="B109" s="8"/>
      <c r="C109" s="8">
        <v>9</v>
      </c>
      <c r="D109" s="11">
        <v>39</v>
      </c>
      <c r="E109" s="11">
        <v>471</v>
      </c>
      <c r="F109" s="11">
        <v>150</v>
      </c>
      <c r="G109" s="11">
        <v>0</v>
      </c>
      <c r="H109" s="11">
        <v>0</v>
      </c>
      <c r="I109" s="11">
        <v>0</v>
      </c>
      <c r="J109" s="11">
        <v>20</v>
      </c>
      <c r="K109" s="11">
        <v>13</v>
      </c>
      <c r="L109" s="11">
        <v>6</v>
      </c>
      <c r="M109" s="11">
        <v>34</v>
      </c>
      <c r="N109" s="11">
        <v>5</v>
      </c>
      <c r="O109" s="11">
        <v>0</v>
      </c>
      <c r="P109" s="11">
        <v>0</v>
      </c>
      <c r="Q109" s="11">
        <v>0</v>
      </c>
      <c r="R109" s="11">
        <v>31</v>
      </c>
      <c r="S109" s="11">
        <v>5</v>
      </c>
      <c r="T109" s="11">
        <v>0</v>
      </c>
      <c r="U109" s="11">
        <v>0</v>
      </c>
      <c r="V109" s="11">
        <v>0</v>
      </c>
    </row>
    <row r="110" spans="1:22" x14ac:dyDescent="0.35">
      <c r="A110" s="8"/>
      <c r="B110" s="8"/>
      <c r="C110" s="8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</row>
    <row r="111" spans="1:22" x14ac:dyDescent="0.35">
      <c r="A111" s="6"/>
      <c r="B111" s="6"/>
      <c r="C111" s="14" t="s">
        <v>36</v>
      </c>
      <c r="D111" s="40">
        <f>SUM(D101:D110)</f>
        <v>401</v>
      </c>
      <c r="E111" s="40">
        <f t="shared" ref="E111:V111" si="58">SUM(E101:E110)</f>
        <v>3509</v>
      </c>
      <c r="F111" s="40">
        <f t="shared" si="58"/>
        <v>2027</v>
      </c>
      <c r="G111" s="40">
        <f t="shared" si="58"/>
        <v>0</v>
      </c>
      <c r="H111" s="40">
        <f t="shared" si="58"/>
        <v>0</v>
      </c>
      <c r="I111" s="40">
        <f t="shared" si="58"/>
        <v>0</v>
      </c>
      <c r="J111" s="40">
        <f t="shared" si="58"/>
        <v>227</v>
      </c>
      <c r="K111" s="40">
        <f t="shared" si="58"/>
        <v>146</v>
      </c>
      <c r="L111" s="40">
        <f t="shared" si="58"/>
        <v>28</v>
      </c>
      <c r="M111" s="40">
        <f t="shared" si="58"/>
        <v>385</v>
      </c>
      <c r="N111" s="40">
        <f t="shared" si="58"/>
        <v>16</v>
      </c>
      <c r="O111" s="40">
        <f t="shared" si="58"/>
        <v>0</v>
      </c>
      <c r="P111" s="40">
        <f t="shared" si="58"/>
        <v>0</v>
      </c>
      <c r="Q111" s="40">
        <f t="shared" si="58"/>
        <v>0</v>
      </c>
      <c r="R111" s="40">
        <f t="shared" si="58"/>
        <v>340</v>
      </c>
      <c r="S111" s="40">
        <f t="shared" si="58"/>
        <v>16</v>
      </c>
      <c r="T111" s="40">
        <f t="shared" si="58"/>
        <v>6</v>
      </c>
      <c r="U111" s="40">
        <f t="shared" si="58"/>
        <v>0</v>
      </c>
      <c r="V111" s="40">
        <f t="shared" si="58"/>
        <v>0</v>
      </c>
    </row>
    <row r="112" spans="1:22" x14ac:dyDescent="0.35">
      <c r="A112" s="16">
        <v>10</v>
      </c>
      <c r="B112" s="17" t="s">
        <v>46</v>
      </c>
      <c r="C112" s="16">
        <v>1</v>
      </c>
      <c r="D112" s="39">
        <v>5</v>
      </c>
      <c r="E112" s="39">
        <v>20</v>
      </c>
      <c r="F112" s="39">
        <v>0</v>
      </c>
      <c r="G112" s="39">
        <v>0</v>
      </c>
      <c r="H112" s="39">
        <v>0</v>
      </c>
      <c r="I112" s="39">
        <v>0</v>
      </c>
      <c r="J112" s="39">
        <v>5</v>
      </c>
      <c r="K112" s="39">
        <v>0</v>
      </c>
      <c r="L112" s="39">
        <v>0</v>
      </c>
      <c r="M112" s="39">
        <v>5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</row>
    <row r="113" spans="1:22" x14ac:dyDescent="0.35">
      <c r="A113" s="8"/>
      <c r="B113" s="8"/>
      <c r="C113" s="8">
        <v>2</v>
      </c>
      <c r="D113" s="11">
        <v>2</v>
      </c>
      <c r="E113" s="11">
        <v>26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2</v>
      </c>
      <c r="L113" s="11">
        <v>0</v>
      </c>
      <c r="M113" s="11">
        <v>2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</row>
    <row r="114" spans="1:22" x14ac:dyDescent="0.35">
      <c r="A114" s="8"/>
      <c r="B114" s="8"/>
      <c r="C114" s="8">
        <v>3</v>
      </c>
      <c r="D114" s="11">
        <v>150</v>
      </c>
      <c r="E114" s="11">
        <v>805</v>
      </c>
      <c r="F114" s="11">
        <v>50</v>
      </c>
      <c r="G114" s="11">
        <v>3</v>
      </c>
      <c r="H114" s="11">
        <v>0</v>
      </c>
      <c r="I114" s="11">
        <v>0</v>
      </c>
      <c r="J114" s="11">
        <v>125</v>
      </c>
      <c r="K114" s="11">
        <v>20</v>
      </c>
      <c r="L114" s="11">
        <v>5</v>
      </c>
      <c r="M114" s="11">
        <v>150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1</v>
      </c>
      <c r="V114" s="11">
        <v>0</v>
      </c>
    </row>
    <row r="115" spans="1:22" x14ac:dyDescent="0.35">
      <c r="A115" s="8"/>
      <c r="B115" s="8"/>
      <c r="C115" s="8">
        <v>4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</row>
    <row r="116" spans="1:22" x14ac:dyDescent="0.35">
      <c r="A116" s="8"/>
      <c r="B116" s="8"/>
      <c r="C116" s="8">
        <v>5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</row>
    <row r="117" spans="1:22" x14ac:dyDescent="0.35">
      <c r="A117" s="8"/>
      <c r="B117" s="8"/>
      <c r="C117" s="8">
        <v>6</v>
      </c>
      <c r="D117" s="11">
        <v>231</v>
      </c>
      <c r="E117" s="11">
        <v>2300</v>
      </c>
      <c r="F117" s="11">
        <v>140</v>
      </c>
      <c r="G117" s="11">
        <v>0</v>
      </c>
      <c r="H117" s="11">
        <v>0</v>
      </c>
      <c r="I117" s="11">
        <v>0</v>
      </c>
      <c r="J117" s="11">
        <v>195</v>
      </c>
      <c r="K117" s="11">
        <v>5</v>
      </c>
      <c r="L117" s="11">
        <v>0</v>
      </c>
      <c r="M117" s="11">
        <v>200</v>
      </c>
      <c r="N117" s="11">
        <v>0</v>
      </c>
      <c r="O117" s="11">
        <v>0</v>
      </c>
      <c r="P117" s="11">
        <v>0</v>
      </c>
      <c r="Q117" s="11">
        <v>0</v>
      </c>
      <c r="R117" s="11">
        <v>4</v>
      </c>
      <c r="S117" s="11">
        <v>0</v>
      </c>
      <c r="T117" s="11">
        <v>0</v>
      </c>
      <c r="U117" s="11">
        <v>0</v>
      </c>
      <c r="V117" s="11">
        <v>0</v>
      </c>
    </row>
    <row r="118" spans="1:22" x14ac:dyDescent="0.35">
      <c r="A118" s="8"/>
      <c r="B118" s="8"/>
      <c r="C118" s="8">
        <v>7</v>
      </c>
      <c r="D118" s="11">
        <v>25</v>
      </c>
      <c r="E118" s="11">
        <v>190</v>
      </c>
      <c r="F118" s="11">
        <v>25</v>
      </c>
      <c r="G118" s="11">
        <v>0</v>
      </c>
      <c r="H118" s="11">
        <v>0</v>
      </c>
      <c r="I118" s="11">
        <v>0</v>
      </c>
      <c r="J118" s="11">
        <v>25</v>
      </c>
      <c r="K118" s="11">
        <v>0</v>
      </c>
      <c r="L118" s="11">
        <v>0</v>
      </c>
      <c r="M118" s="11">
        <v>25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</row>
    <row r="119" spans="1:22" x14ac:dyDescent="0.35">
      <c r="A119" s="8"/>
      <c r="B119" s="8"/>
      <c r="C119" s="8">
        <v>8</v>
      </c>
      <c r="D119" s="11">
        <v>30</v>
      </c>
      <c r="E119" s="11">
        <v>350</v>
      </c>
      <c r="F119" s="11">
        <v>150</v>
      </c>
      <c r="G119" s="11">
        <v>0</v>
      </c>
      <c r="H119" s="11">
        <v>0</v>
      </c>
      <c r="I119" s="11">
        <v>0</v>
      </c>
      <c r="J119" s="11">
        <v>23</v>
      </c>
      <c r="K119" s="11">
        <v>5</v>
      </c>
      <c r="L119" s="11">
        <v>0</v>
      </c>
      <c r="M119" s="11">
        <v>23</v>
      </c>
      <c r="N119" s="11">
        <v>7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</row>
    <row r="120" spans="1:22" x14ac:dyDescent="0.35">
      <c r="A120" s="8"/>
      <c r="B120" s="8"/>
      <c r="C120" s="8">
        <v>9</v>
      </c>
      <c r="D120" s="11">
        <v>60</v>
      </c>
      <c r="E120" s="11">
        <v>450</v>
      </c>
      <c r="F120" s="11">
        <v>70</v>
      </c>
      <c r="G120" s="11">
        <v>0</v>
      </c>
      <c r="H120" s="11">
        <v>0</v>
      </c>
      <c r="I120" s="11">
        <v>0</v>
      </c>
      <c r="J120" s="11">
        <v>58</v>
      </c>
      <c r="K120" s="11">
        <v>2</v>
      </c>
      <c r="L120" s="11">
        <v>2</v>
      </c>
      <c r="M120" s="11">
        <v>60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</row>
    <row r="121" spans="1:22" x14ac:dyDescent="0.35">
      <c r="A121" s="8"/>
      <c r="B121" s="8"/>
      <c r="C121" s="8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</row>
    <row r="122" spans="1:22" x14ac:dyDescent="0.35">
      <c r="A122" s="6"/>
      <c r="B122" s="6"/>
      <c r="C122" s="14" t="s">
        <v>36</v>
      </c>
      <c r="D122" s="40">
        <f>SUM(D112:D121)</f>
        <v>503</v>
      </c>
      <c r="E122" s="40">
        <f t="shared" ref="E122:V122" si="59">SUM(E112:E121)</f>
        <v>4141</v>
      </c>
      <c r="F122" s="40">
        <f t="shared" si="59"/>
        <v>435</v>
      </c>
      <c r="G122" s="40">
        <f t="shared" si="59"/>
        <v>3</v>
      </c>
      <c r="H122" s="40">
        <f t="shared" si="59"/>
        <v>0</v>
      </c>
      <c r="I122" s="40">
        <f t="shared" si="59"/>
        <v>0</v>
      </c>
      <c r="J122" s="40">
        <f t="shared" si="59"/>
        <v>431</v>
      </c>
      <c r="K122" s="40">
        <f t="shared" si="59"/>
        <v>34</v>
      </c>
      <c r="L122" s="40">
        <f t="shared" si="59"/>
        <v>7</v>
      </c>
      <c r="M122" s="40">
        <f t="shared" si="59"/>
        <v>465</v>
      </c>
      <c r="N122" s="40">
        <f t="shared" si="59"/>
        <v>7</v>
      </c>
      <c r="O122" s="40">
        <f t="shared" si="59"/>
        <v>0</v>
      </c>
      <c r="P122" s="40">
        <f t="shared" si="59"/>
        <v>0</v>
      </c>
      <c r="Q122" s="40">
        <f t="shared" si="59"/>
        <v>0</v>
      </c>
      <c r="R122" s="40">
        <f t="shared" si="59"/>
        <v>4</v>
      </c>
      <c r="S122" s="40">
        <f t="shared" si="59"/>
        <v>0</v>
      </c>
      <c r="T122" s="40">
        <f t="shared" si="59"/>
        <v>0</v>
      </c>
      <c r="U122" s="40">
        <f t="shared" si="59"/>
        <v>1</v>
      </c>
      <c r="V122" s="40">
        <f t="shared" si="59"/>
        <v>0</v>
      </c>
    </row>
    <row r="123" spans="1:22" x14ac:dyDescent="0.35">
      <c r="A123" s="16"/>
      <c r="B123" s="17" t="s">
        <v>47</v>
      </c>
      <c r="C123" s="16">
        <v>1</v>
      </c>
      <c r="D123" s="39">
        <f>D12+D23+D34+D45+D56+D68+D79+D90+D101+D112</f>
        <v>193</v>
      </c>
      <c r="E123" s="39">
        <f t="shared" ref="E123:V132" si="60">E12+E23+E34+E45+E56+E68+E79+E90+E101+E112</f>
        <v>2552</v>
      </c>
      <c r="F123" s="39">
        <f t="shared" si="60"/>
        <v>535</v>
      </c>
      <c r="G123" s="39">
        <f>G12+G23+G34+G45+G56+G68+G79+G90+G101+G112</f>
        <v>7</v>
      </c>
      <c r="H123" s="39">
        <f>H12+H23+H34+H45+H56+H68+H79+H90+H101+H112</f>
        <v>0</v>
      </c>
      <c r="I123" s="39">
        <f t="shared" si="60"/>
        <v>15</v>
      </c>
      <c r="J123" s="39">
        <f t="shared" si="60"/>
        <v>108</v>
      </c>
      <c r="K123" s="39">
        <f t="shared" si="60"/>
        <v>41</v>
      </c>
      <c r="L123" s="39">
        <f t="shared" si="60"/>
        <v>38</v>
      </c>
      <c r="M123" s="39">
        <f t="shared" si="60"/>
        <v>173</v>
      </c>
      <c r="N123" s="39">
        <f t="shared" si="60"/>
        <v>14</v>
      </c>
      <c r="O123" s="39">
        <f t="shared" si="60"/>
        <v>10</v>
      </c>
      <c r="P123" s="39">
        <f t="shared" si="60"/>
        <v>4</v>
      </c>
      <c r="Q123" s="39">
        <f t="shared" si="60"/>
        <v>1</v>
      </c>
      <c r="R123" s="39">
        <f t="shared" si="60"/>
        <v>78</v>
      </c>
      <c r="S123" s="39">
        <f t="shared" si="60"/>
        <v>2</v>
      </c>
      <c r="T123" s="39">
        <f t="shared" si="60"/>
        <v>12</v>
      </c>
      <c r="U123" s="39">
        <f t="shared" si="60"/>
        <v>12</v>
      </c>
      <c r="V123" s="39">
        <f t="shared" si="60"/>
        <v>0</v>
      </c>
    </row>
    <row r="124" spans="1:22" x14ac:dyDescent="0.35">
      <c r="A124" s="8"/>
      <c r="B124" s="9" t="s">
        <v>48</v>
      </c>
      <c r="C124" s="8">
        <v>2</v>
      </c>
      <c r="D124" s="11">
        <f>D13+D24+D35+D46+D57+D69+D80+D91+D102+D113</f>
        <v>134</v>
      </c>
      <c r="E124" s="11">
        <f t="shared" si="60"/>
        <v>5679</v>
      </c>
      <c r="F124" s="11">
        <f t="shared" si="60"/>
        <v>437</v>
      </c>
      <c r="G124" s="11">
        <f t="shared" si="60"/>
        <v>35</v>
      </c>
      <c r="H124" s="11">
        <f t="shared" si="60"/>
        <v>1</v>
      </c>
      <c r="I124" s="11">
        <f t="shared" si="60"/>
        <v>3</v>
      </c>
      <c r="J124" s="11">
        <f t="shared" si="60"/>
        <v>46</v>
      </c>
      <c r="K124" s="11">
        <f t="shared" si="60"/>
        <v>35</v>
      </c>
      <c r="L124" s="11">
        <f t="shared" si="60"/>
        <v>9</v>
      </c>
      <c r="M124" s="11">
        <f t="shared" si="60"/>
        <v>74</v>
      </c>
      <c r="N124" s="11">
        <f t="shared" si="60"/>
        <v>7</v>
      </c>
      <c r="O124" s="11">
        <f t="shared" si="60"/>
        <v>2</v>
      </c>
      <c r="P124" s="11">
        <f t="shared" si="60"/>
        <v>10</v>
      </c>
      <c r="Q124" s="11">
        <f t="shared" si="60"/>
        <v>0</v>
      </c>
      <c r="R124" s="11">
        <f t="shared" si="60"/>
        <v>31</v>
      </c>
      <c r="S124" s="11">
        <f t="shared" si="60"/>
        <v>6</v>
      </c>
      <c r="T124" s="11">
        <f t="shared" si="60"/>
        <v>6</v>
      </c>
      <c r="U124" s="11">
        <f t="shared" si="60"/>
        <v>0</v>
      </c>
      <c r="V124" s="11">
        <f t="shared" si="60"/>
        <v>2</v>
      </c>
    </row>
    <row r="125" spans="1:22" x14ac:dyDescent="0.35">
      <c r="A125" s="8"/>
      <c r="B125" s="8"/>
      <c r="C125" s="8">
        <v>3</v>
      </c>
      <c r="D125" s="11">
        <f t="shared" ref="D125:S132" si="61">D14+D25+D36+D47+D58+D70+D81+D92+D103+D114</f>
        <v>493</v>
      </c>
      <c r="E125" s="11">
        <f t="shared" si="61"/>
        <v>5416</v>
      </c>
      <c r="F125" s="11">
        <f t="shared" si="61"/>
        <v>1895</v>
      </c>
      <c r="G125" s="11">
        <f t="shared" si="61"/>
        <v>12</v>
      </c>
      <c r="H125" s="11">
        <f t="shared" si="61"/>
        <v>0</v>
      </c>
      <c r="I125" s="11">
        <f t="shared" si="61"/>
        <v>4</v>
      </c>
      <c r="J125" s="11">
        <f t="shared" si="61"/>
        <v>472</v>
      </c>
      <c r="K125" s="11">
        <f t="shared" si="61"/>
        <v>74</v>
      </c>
      <c r="L125" s="11">
        <f t="shared" si="61"/>
        <v>39</v>
      </c>
      <c r="M125" s="11">
        <f t="shared" si="61"/>
        <v>543</v>
      </c>
      <c r="N125" s="11">
        <f t="shared" si="61"/>
        <v>30</v>
      </c>
      <c r="O125" s="11">
        <f t="shared" si="61"/>
        <v>1</v>
      </c>
      <c r="P125" s="11">
        <f t="shared" si="61"/>
        <v>16</v>
      </c>
      <c r="Q125" s="11">
        <f t="shared" si="61"/>
        <v>0</v>
      </c>
      <c r="R125" s="11">
        <f t="shared" si="61"/>
        <v>230</v>
      </c>
      <c r="S125" s="11">
        <f t="shared" si="61"/>
        <v>17</v>
      </c>
      <c r="T125" s="11">
        <f t="shared" si="60"/>
        <v>18</v>
      </c>
      <c r="U125" s="11">
        <f t="shared" si="60"/>
        <v>6</v>
      </c>
      <c r="V125" s="11">
        <f t="shared" si="60"/>
        <v>0</v>
      </c>
    </row>
    <row r="126" spans="1:22" x14ac:dyDescent="0.35">
      <c r="A126" s="8"/>
      <c r="B126" s="8"/>
      <c r="C126" s="8">
        <v>4</v>
      </c>
      <c r="D126" s="11">
        <f t="shared" si="61"/>
        <v>195</v>
      </c>
      <c r="E126" s="11">
        <f t="shared" si="60"/>
        <v>1922</v>
      </c>
      <c r="F126" s="11">
        <f t="shared" si="60"/>
        <v>463</v>
      </c>
      <c r="G126" s="11">
        <f t="shared" si="60"/>
        <v>0</v>
      </c>
      <c r="H126" s="11">
        <f t="shared" si="61"/>
        <v>0</v>
      </c>
      <c r="I126" s="11">
        <f t="shared" si="60"/>
        <v>9</v>
      </c>
      <c r="J126" s="11">
        <f t="shared" si="60"/>
        <v>85</v>
      </c>
      <c r="K126" s="11">
        <f t="shared" si="60"/>
        <v>32</v>
      </c>
      <c r="L126" s="11">
        <f t="shared" si="60"/>
        <v>9</v>
      </c>
      <c r="M126" s="11">
        <f t="shared" si="60"/>
        <v>126</v>
      </c>
      <c r="N126" s="11">
        <f t="shared" si="60"/>
        <v>8</v>
      </c>
      <c r="O126" s="11">
        <f t="shared" si="60"/>
        <v>1</v>
      </c>
      <c r="P126" s="11">
        <f t="shared" si="60"/>
        <v>1</v>
      </c>
      <c r="Q126" s="11">
        <f t="shared" si="60"/>
        <v>0</v>
      </c>
      <c r="R126" s="11">
        <f t="shared" si="60"/>
        <v>47</v>
      </c>
      <c r="S126" s="11">
        <f t="shared" si="60"/>
        <v>8</v>
      </c>
      <c r="T126" s="11">
        <f t="shared" si="60"/>
        <v>3</v>
      </c>
      <c r="U126" s="11">
        <f t="shared" si="60"/>
        <v>1</v>
      </c>
      <c r="V126" s="11">
        <f t="shared" si="60"/>
        <v>0</v>
      </c>
    </row>
    <row r="127" spans="1:22" x14ac:dyDescent="0.35">
      <c r="A127" s="8"/>
      <c r="B127" s="8"/>
      <c r="C127" s="8">
        <v>5</v>
      </c>
      <c r="D127" s="11">
        <f t="shared" si="61"/>
        <v>289</v>
      </c>
      <c r="E127" s="11">
        <f t="shared" si="60"/>
        <v>3173</v>
      </c>
      <c r="F127" s="11">
        <f t="shared" si="60"/>
        <v>556</v>
      </c>
      <c r="G127" s="11">
        <f t="shared" si="60"/>
        <v>28</v>
      </c>
      <c r="H127" s="11">
        <f t="shared" si="61"/>
        <v>1</v>
      </c>
      <c r="I127" s="11">
        <f t="shared" si="60"/>
        <v>2</v>
      </c>
      <c r="J127" s="11">
        <f t="shared" si="60"/>
        <v>251</v>
      </c>
      <c r="K127" s="11">
        <f t="shared" si="60"/>
        <v>102</v>
      </c>
      <c r="L127" s="11">
        <f t="shared" si="60"/>
        <v>44</v>
      </c>
      <c r="M127" s="11">
        <f t="shared" si="60"/>
        <v>368</v>
      </c>
      <c r="N127" s="11">
        <f t="shared" si="60"/>
        <v>8</v>
      </c>
      <c r="O127" s="11">
        <f t="shared" si="60"/>
        <v>4</v>
      </c>
      <c r="P127" s="11">
        <f t="shared" si="60"/>
        <v>19</v>
      </c>
      <c r="Q127" s="11">
        <f t="shared" si="60"/>
        <v>0</v>
      </c>
      <c r="R127" s="11">
        <f t="shared" si="60"/>
        <v>143</v>
      </c>
      <c r="S127" s="11">
        <f t="shared" si="60"/>
        <v>10</v>
      </c>
      <c r="T127" s="11">
        <f t="shared" si="60"/>
        <v>4</v>
      </c>
      <c r="U127" s="11">
        <f t="shared" si="60"/>
        <v>2</v>
      </c>
      <c r="V127" s="11">
        <f t="shared" si="60"/>
        <v>0</v>
      </c>
    </row>
    <row r="128" spans="1:22" x14ac:dyDescent="0.35">
      <c r="A128" s="8"/>
      <c r="B128" s="8"/>
      <c r="C128" s="8">
        <v>6</v>
      </c>
      <c r="D128" s="11">
        <f t="shared" si="61"/>
        <v>1869</v>
      </c>
      <c r="E128" s="11">
        <f t="shared" si="60"/>
        <v>15545</v>
      </c>
      <c r="F128" s="11">
        <f t="shared" si="60"/>
        <v>8765</v>
      </c>
      <c r="G128" s="11">
        <f t="shared" si="60"/>
        <v>0</v>
      </c>
      <c r="H128" s="11">
        <f t="shared" si="61"/>
        <v>0</v>
      </c>
      <c r="I128" s="11">
        <f t="shared" si="60"/>
        <v>203</v>
      </c>
      <c r="J128" s="11">
        <f t="shared" si="60"/>
        <v>2005</v>
      </c>
      <c r="K128" s="11">
        <f t="shared" si="60"/>
        <v>292</v>
      </c>
      <c r="L128" s="11">
        <f t="shared" si="60"/>
        <v>119</v>
      </c>
      <c r="M128" s="11">
        <f t="shared" si="60"/>
        <v>1890</v>
      </c>
      <c r="N128" s="11">
        <f t="shared" si="60"/>
        <v>91</v>
      </c>
      <c r="O128" s="11">
        <f t="shared" si="60"/>
        <v>202</v>
      </c>
      <c r="P128" s="11">
        <f t="shared" si="60"/>
        <v>127</v>
      </c>
      <c r="Q128" s="11">
        <f t="shared" si="60"/>
        <v>10</v>
      </c>
      <c r="R128" s="11">
        <f t="shared" si="60"/>
        <v>804</v>
      </c>
      <c r="S128" s="11">
        <f t="shared" si="60"/>
        <v>71</v>
      </c>
      <c r="T128" s="11">
        <f t="shared" si="60"/>
        <v>76</v>
      </c>
      <c r="U128" s="11">
        <f t="shared" si="60"/>
        <v>51</v>
      </c>
      <c r="V128" s="11">
        <f t="shared" si="60"/>
        <v>0</v>
      </c>
    </row>
    <row r="129" spans="1:22" x14ac:dyDescent="0.35">
      <c r="A129" s="8"/>
      <c r="B129" s="8"/>
      <c r="C129" s="8">
        <v>7</v>
      </c>
      <c r="D129" s="11">
        <f t="shared" si="61"/>
        <v>326</v>
      </c>
      <c r="E129" s="11">
        <f t="shared" si="60"/>
        <v>2703</v>
      </c>
      <c r="F129" s="11">
        <f t="shared" si="60"/>
        <v>648</v>
      </c>
      <c r="G129" s="11">
        <f t="shared" si="60"/>
        <v>0</v>
      </c>
      <c r="H129" s="11">
        <f t="shared" si="61"/>
        <v>0</v>
      </c>
      <c r="I129" s="11">
        <f t="shared" si="60"/>
        <v>6</v>
      </c>
      <c r="J129" s="11">
        <f t="shared" si="60"/>
        <v>219</v>
      </c>
      <c r="K129" s="11">
        <f t="shared" si="60"/>
        <v>50</v>
      </c>
      <c r="L129" s="11">
        <f t="shared" si="60"/>
        <v>36</v>
      </c>
      <c r="M129" s="11">
        <f t="shared" si="60"/>
        <v>289</v>
      </c>
      <c r="N129" s="11">
        <f t="shared" si="60"/>
        <v>10</v>
      </c>
      <c r="O129" s="11">
        <f t="shared" si="60"/>
        <v>0</v>
      </c>
      <c r="P129" s="11">
        <f t="shared" si="60"/>
        <v>35</v>
      </c>
      <c r="Q129" s="11">
        <f t="shared" si="60"/>
        <v>0</v>
      </c>
      <c r="R129" s="11">
        <f t="shared" si="60"/>
        <v>146</v>
      </c>
      <c r="S129" s="11">
        <f t="shared" si="60"/>
        <v>25</v>
      </c>
      <c r="T129" s="11">
        <f t="shared" si="60"/>
        <v>50</v>
      </c>
      <c r="U129" s="11">
        <f t="shared" si="60"/>
        <v>1</v>
      </c>
      <c r="V129" s="11">
        <f t="shared" si="60"/>
        <v>0</v>
      </c>
    </row>
    <row r="130" spans="1:22" x14ac:dyDescent="0.35">
      <c r="A130" s="8"/>
      <c r="B130" s="8"/>
      <c r="C130" s="8">
        <v>8</v>
      </c>
      <c r="D130" s="11">
        <f t="shared" si="61"/>
        <v>525</v>
      </c>
      <c r="E130" s="11">
        <f t="shared" si="60"/>
        <v>6917</v>
      </c>
      <c r="F130" s="11">
        <f t="shared" si="60"/>
        <v>3058</v>
      </c>
      <c r="G130" s="11">
        <f t="shared" si="60"/>
        <v>20</v>
      </c>
      <c r="H130" s="11">
        <f t="shared" si="61"/>
        <v>0</v>
      </c>
      <c r="I130" s="11">
        <f t="shared" si="60"/>
        <v>8</v>
      </c>
      <c r="J130" s="11">
        <f t="shared" si="60"/>
        <v>396</v>
      </c>
      <c r="K130" s="11">
        <f t="shared" si="60"/>
        <v>177</v>
      </c>
      <c r="L130" s="11">
        <f t="shared" si="60"/>
        <v>73</v>
      </c>
      <c r="M130" s="11">
        <f t="shared" si="60"/>
        <v>528</v>
      </c>
      <c r="N130" s="11">
        <f t="shared" si="60"/>
        <v>45</v>
      </c>
      <c r="O130" s="11">
        <f t="shared" si="60"/>
        <v>5</v>
      </c>
      <c r="P130" s="11">
        <f t="shared" si="60"/>
        <v>70</v>
      </c>
      <c r="Q130" s="11">
        <f t="shared" si="60"/>
        <v>1</v>
      </c>
      <c r="R130" s="11">
        <f t="shared" si="60"/>
        <v>264</v>
      </c>
      <c r="S130" s="11">
        <f t="shared" si="60"/>
        <v>26</v>
      </c>
      <c r="T130" s="11">
        <f t="shared" si="60"/>
        <v>34</v>
      </c>
      <c r="U130" s="11">
        <f t="shared" si="60"/>
        <v>5</v>
      </c>
      <c r="V130" s="11">
        <f t="shared" si="60"/>
        <v>0</v>
      </c>
    </row>
    <row r="131" spans="1:22" x14ac:dyDescent="0.35">
      <c r="A131" s="8"/>
      <c r="B131" s="8"/>
      <c r="C131" s="8">
        <v>9</v>
      </c>
      <c r="D131" s="11">
        <f t="shared" si="61"/>
        <v>542</v>
      </c>
      <c r="E131" s="11">
        <f t="shared" si="60"/>
        <v>4493</v>
      </c>
      <c r="F131" s="11">
        <f t="shared" si="60"/>
        <v>2223</v>
      </c>
      <c r="G131" s="11">
        <f t="shared" si="60"/>
        <v>2</v>
      </c>
      <c r="H131" s="11">
        <f t="shared" si="61"/>
        <v>0</v>
      </c>
      <c r="I131" s="11">
        <f t="shared" si="60"/>
        <v>61</v>
      </c>
      <c r="J131" s="11">
        <f t="shared" si="60"/>
        <v>446</v>
      </c>
      <c r="K131" s="11">
        <f t="shared" si="60"/>
        <v>104</v>
      </c>
      <c r="L131" s="11">
        <f t="shared" si="60"/>
        <v>118</v>
      </c>
      <c r="M131" s="11">
        <f t="shared" si="60"/>
        <v>399</v>
      </c>
      <c r="N131" s="11">
        <f t="shared" si="60"/>
        <v>35</v>
      </c>
      <c r="O131" s="11">
        <f t="shared" si="60"/>
        <v>54</v>
      </c>
      <c r="P131" s="11">
        <f t="shared" si="60"/>
        <v>81</v>
      </c>
      <c r="Q131" s="11">
        <f t="shared" si="60"/>
        <v>2</v>
      </c>
      <c r="R131" s="11">
        <f t="shared" si="60"/>
        <v>190</v>
      </c>
      <c r="S131" s="11">
        <f t="shared" si="60"/>
        <v>24</v>
      </c>
      <c r="T131" s="11">
        <f t="shared" si="60"/>
        <v>35</v>
      </c>
      <c r="U131" s="11">
        <f t="shared" si="60"/>
        <v>12</v>
      </c>
      <c r="V131" s="11">
        <f t="shared" si="60"/>
        <v>0</v>
      </c>
    </row>
    <row r="132" spans="1:22" x14ac:dyDescent="0.35">
      <c r="A132" s="8"/>
      <c r="B132" s="8"/>
      <c r="C132" s="8">
        <v>0</v>
      </c>
      <c r="D132" s="41">
        <f t="shared" si="61"/>
        <v>213</v>
      </c>
      <c r="E132" s="41">
        <f t="shared" si="60"/>
        <v>2650</v>
      </c>
      <c r="F132" s="41">
        <f t="shared" si="60"/>
        <v>803</v>
      </c>
      <c r="G132" s="11">
        <f t="shared" si="60"/>
        <v>24</v>
      </c>
      <c r="H132" s="11">
        <f t="shared" si="61"/>
        <v>11</v>
      </c>
      <c r="I132" s="41">
        <f t="shared" si="60"/>
        <v>0</v>
      </c>
      <c r="J132" s="41">
        <f t="shared" si="60"/>
        <v>184</v>
      </c>
      <c r="K132" s="41">
        <f t="shared" si="60"/>
        <v>19</v>
      </c>
      <c r="L132" s="41">
        <f t="shared" si="60"/>
        <v>12</v>
      </c>
      <c r="M132" s="41">
        <f t="shared" si="60"/>
        <v>134</v>
      </c>
      <c r="N132" s="41">
        <f t="shared" si="60"/>
        <v>43</v>
      </c>
      <c r="O132" s="41">
        <f t="shared" si="60"/>
        <v>3</v>
      </c>
      <c r="P132" s="41">
        <f t="shared" si="60"/>
        <v>39</v>
      </c>
      <c r="Q132" s="41">
        <f t="shared" si="60"/>
        <v>0</v>
      </c>
      <c r="R132" s="41">
        <f t="shared" si="60"/>
        <v>48</v>
      </c>
      <c r="S132" s="41">
        <f t="shared" si="60"/>
        <v>3</v>
      </c>
      <c r="T132" s="41">
        <f t="shared" si="60"/>
        <v>2</v>
      </c>
      <c r="U132" s="41">
        <f t="shared" si="60"/>
        <v>0</v>
      </c>
      <c r="V132" s="41">
        <f t="shared" si="60"/>
        <v>0</v>
      </c>
    </row>
    <row r="133" spans="1:22" x14ac:dyDescent="0.35">
      <c r="A133" s="6"/>
      <c r="B133" s="6"/>
      <c r="C133" s="14" t="s">
        <v>36</v>
      </c>
      <c r="D133" s="40">
        <f>SUM(D123:D132)</f>
        <v>4779</v>
      </c>
      <c r="E133" s="40">
        <f t="shared" ref="E133:V133" si="62">SUM(E123:E132)</f>
        <v>51050</v>
      </c>
      <c r="F133" s="40">
        <f t="shared" si="62"/>
        <v>19383</v>
      </c>
      <c r="G133" s="40">
        <f t="shared" si="62"/>
        <v>128</v>
      </c>
      <c r="H133" s="40">
        <f t="shared" si="62"/>
        <v>13</v>
      </c>
      <c r="I133" s="40">
        <f t="shared" si="62"/>
        <v>311</v>
      </c>
      <c r="J133" s="40">
        <f t="shared" si="62"/>
        <v>4212</v>
      </c>
      <c r="K133" s="40">
        <f t="shared" si="62"/>
        <v>926</v>
      </c>
      <c r="L133" s="40">
        <f t="shared" si="62"/>
        <v>497</v>
      </c>
      <c r="M133" s="40">
        <f t="shared" si="62"/>
        <v>4524</v>
      </c>
      <c r="N133" s="40">
        <f t="shared" si="62"/>
        <v>291</v>
      </c>
      <c r="O133" s="40">
        <f t="shared" si="62"/>
        <v>282</v>
      </c>
      <c r="P133" s="40">
        <f t="shared" si="62"/>
        <v>402</v>
      </c>
      <c r="Q133" s="40">
        <f t="shared" si="62"/>
        <v>14</v>
      </c>
      <c r="R133" s="40">
        <f t="shared" si="62"/>
        <v>1981</v>
      </c>
      <c r="S133" s="40">
        <f t="shared" si="62"/>
        <v>192</v>
      </c>
      <c r="T133" s="40">
        <f t="shared" si="62"/>
        <v>240</v>
      </c>
      <c r="U133" s="40">
        <f t="shared" si="62"/>
        <v>90</v>
      </c>
      <c r="V133" s="40">
        <f t="shared" si="62"/>
        <v>2</v>
      </c>
    </row>
    <row r="134" spans="1:22" x14ac:dyDescent="0.35">
      <c r="A134" s="42" t="s">
        <v>49</v>
      </c>
      <c r="B134" s="43"/>
      <c r="C134" s="44"/>
      <c r="D134" s="45">
        <f>D122+D111+D100+D89+D78+D66+D55+D44+D33+D22</f>
        <v>4779</v>
      </c>
      <c r="E134" s="45">
        <f t="shared" ref="E134:V134" si="63">E122+E111+E100+E89+E78+E66+E55+E44+E33+E22</f>
        <v>51050</v>
      </c>
      <c r="F134" s="45">
        <f t="shared" si="63"/>
        <v>19383</v>
      </c>
      <c r="G134" s="45">
        <f t="shared" si="63"/>
        <v>128</v>
      </c>
      <c r="H134" s="45">
        <f t="shared" si="63"/>
        <v>13</v>
      </c>
      <c r="I134" s="45">
        <f t="shared" si="63"/>
        <v>311</v>
      </c>
      <c r="J134" s="45">
        <f t="shared" si="63"/>
        <v>4212</v>
      </c>
      <c r="K134" s="45">
        <f t="shared" si="63"/>
        <v>926</v>
      </c>
      <c r="L134" s="45">
        <f t="shared" si="63"/>
        <v>497</v>
      </c>
      <c r="M134" s="45">
        <f t="shared" si="63"/>
        <v>4524</v>
      </c>
      <c r="N134" s="45">
        <f t="shared" si="63"/>
        <v>291</v>
      </c>
      <c r="O134" s="45">
        <f t="shared" si="63"/>
        <v>282</v>
      </c>
      <c r="P134" s="45">
        <f t="shared" si="63"/>
        <v>402</v>
      </c>
      <c r="Q134" s="45">
        <f t="shared" si="63"/>
        <v>14</v>
      </c>
      <c r="R134" s="45">
        <f t="shared" si="63"/>
        <v>1981</v>
      </c>
      <c r="S134" s="45">
        <f t="shared" si="63"/>
        <v>192</v>
      </c>
      <c r="T134" s="45">
        <f t="shared" si="63"/>
        <v>240</v>
      </c>
      <c r="U134" s="45">
        <f t="shared" si="63"/>
        <v>90</v>
      </c>
      <c r="V134" s="45">
        <f t="shared" si="63"/>
        <v>2</v>
      </c>
    </row>
    <row r="136" spans="1:22" ht="15.5" x14ac:dyDescent="0.35">
      <c r="T136" s="46" t="s">
        <v>50</v>
      </c>
    </row>
    <row r="137" spans="1:22" ht="15.5" x14ac:dyDescent="0.35">
      <c r="T137" s="46" t="s">
        <v>51</v>
      </c>
    </row>
    <row r="138" spans="1:22" ht="15.5" x14ac:dyDescent="0.35">
      <c r="T138" s="46"/>
    </row>
    <row r="139" spans="1:22" ht="15.5" x14ac:dyDescent="0.35">
      <c r="T139" s="46"/>
    </row>
    <row r="140" spans="1:22" ht="15.5" x14ac:dyDescent="0.35">
      <c r="T140" s="46"/>
    </row>
    <row r="141" spans="1:22" ht="15.5" x14ac:dyDescent="0.35">
      <c r="T141" s="46"/>
    </row>
    <row r="142" spans="1:22" ht="15" x14ac:dyDescent="0.35">
      <c r="T142" s="47" t="s">
        <v>52</v>
      </c>
    </row>
    <row r="143" spans="1:22" ht="15.5" x14ac:dyDescent="0.35">
      <c r="T143" s="46" t="s">
        <v>53</v>
      </c>
    </row>
    <row r="144" spans="1:22" ht="15.5" x14ac:dyDescent="0.35">
      <c r="T144" s="48" t="s">
        <v>54</v>
      </c>
    </row>
  </sheetData>
  <mergeCells count="27">
    <mergeCell ref="T8:T9"/>
    <mergeCell ref="U8:U9"/>
    <mergeCell ref="A11:V11"/>
    <mergeCell ref="A67:V67"/>
    <mergeCell ref="A134:C134"/>
    <mergeCell ref="N8:N9"/>
    <mergeCell ref="O8:O9"/>
    <mergeCell ref="P8:P9"/>
    <mergeCell ref="Q8:Q9"/>
    <mergeCell ref="R8:R9"/>
    <mergeCell ref="S8:S9"/>
    <mergeCell ref="G8:H8"/>
    <mergeCell ref="I8:I9"/>
    <mergeCell ref="J8:J9"/>
    <mergeCell ref="K8:K9"/>
    <mergeCell ref="L8:L9"/>
    <mergeCell ref="M8:M9"/>
    <mergeCell ref="A1:V1"/>
    <mergeCell ref="A7:A9"/>
    <mergeCell ref="B7:B9"/>
    <mergeCell ref="C7:C9"/>
    <mergeCell ref="D7:D9"/>
    <mergeCell ref="E7:H7"/>
    <mergeCell ref="I7:L7"/>
    <mergeCell ref="M7:Q7"/>
    <mergeCell ref="V7:V9"/>
    <mergeCell ref="E8:F8"/>
  </mergeCells>
  <pageMargins left="0.27559055118110198" right="0.27559055118110198" top="0.94488188976377996" bottom="0.55118110236220497" header="0.31496062992126" footer="0.31496062992126"/>
  <pageSetup paperSize="9" scale="69" orientation="landscape" horizontalDpi="4294967293" r:id="rId1"/>
  <rowBreaks count="3" manualBreakCount="3">
    <brk id="44" max="21" man="1"/>
    <brk id="78" max="21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OBYEK PENGAWASAN K.2</vt:lpstr>
      <vt:lpstr>'OBYEK PENGAWASAN K.2'!Print_Area</vt:lpstr>
      <vt:lpstr>'OBYEK PENGAWASAN K.2'!Print_Titles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2021-10-26T02:03:49Z</dcterms:created>
  <dcterms:modified xsi:type="dcterms:W3CDTF">2021-10-26T02:04:34Z</dcterms:modified>
</cp:coreProperties>
</file>