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REKAPAN" sheetId="1" r:id="rId1"/>
  </sheets>
  <externalReferences>
    <externalReference r:id="rId2"/>
  </externalReferences>
  <definedNames>
    <definedName name="_xlnm.Print_Area" localSheetId="0">REKAPAN!$A$1:$AI$33</definedName>
  </definedNames>
  <calcPr calcId="145621"/>
</workbook>
</file>

<file path=xl/calcChain.xml><?xml version="1.0" encoding="utf-8"?>
<calcChain xmlns="http://schemas.openxmlformats.org/spreadsheetml/2006/main">
  <c r="F27" i="1" l="1"/>
  <c r="AH21" i="1"/>
  <c r="AG21" i="1"/>
  <c r="AF21" i="1"/>
  <c r="AC21" i="1"/>
  <c r="Z21" i="1"/>
  <c r="W21" i="1"/>
  <c r="T21" i="1"/>
  <c r="Q21" i="1"/>
  <c r="N21" i="1"/>
  <c r="K21" i="1"/>
  <c r="H21" i="1"/>
  <c r="E21" i="1"/>
  <c r="AI21" i="1" s="1"/>
  <c r="AH20" i="1"/>
  <c r="AG20" i="1"/>
  <c r="AF20" i="1"/>
  <c r="AC20" i="1"/>
  <c r="Z20" i="1"/>
  <c r="W20" i="1"/>
  <c r="T20" i="1"/>
  <c r="Q20" i="1"/>
  <c r="N20" i="1"/>
  <c r="K20" i="1"/>
  <c r="H20" i="1"/>
  <c r="E20" i="1"/>
  <c r="AI20" i="1" s="1"/>
  <c r="AH19" i="1"/>
  <c r="AG19" i="1"/>
  <c r="AF19" i="1"/>
  <c r="AC19" i="1"/>
  <c r="Z19" i="1"/>
  <c r="W19" i="1"/>
  <c r="T19" i="1"/>
  <c r="Q19" i="1"/>
  <c r="N19" i="1"/>
  <c r="K19" i="1"/>
  <c r="H19" i="1"/>
  <c r="E19" i="1"/>
  <c r="AI19" i="1" s="1"/>
  <c r="AH18" i="1"/>
  <c r="AG18" i="1"/>
  <c r="AF18" i="1"/>
  <c r="AC18" i="1"/>
  <c r="Z18" i="1"/>
  <c r="W18" i="1"/>
  <c r="T18" i="1"/>
  <c r="Q18" i="1"/>
  <c r="N18" i="1"/>
  <c r="K18" i="1"/>
  <c r="H18" i="1"/>
  <c r="E18" i="1"/>
  <c r="AI18" i="1" s="1"/>
  <c r="AE17" i="1"/>
  <c r="AD17" i="1"/>
  <c r="AF17" i="1" s="1"/>
  <c r="AB17" i="1"/>
  <c r="AA17" i="1"/>
  <c r="AC17" i="1" s="1"/>
  <c r="Y17" i="1"/>
  <c r="X17" i="1"/>
  <c r="Z17" i="1" s="1"/>
  <c r="V17" i="1"/>
  <c r="W17" i="1" s="1"/>
  <c r="U17" i="1"/>
  <c r="S17" i="1"/>
  <c r="R17" i="1"/>
  <c r="T17" i="1" s="1"/>
  <c r="P17" i="1"/>
  <c r="O17" i="1"/>
  <c r="Q17" i="1" s="1"/>
  <c r="M17" i="1"/>
  <c r="L17" i="1"/>
  <c r="N17" i="1" s="1"/>
  <c r="J17" i="1"/>
  <c r="I17" i="1"/>
  <c r="K17" i="1" s="1"/>
  <c r="G17" i="1"/>
  <c r="F17" i="1"/>
  <c r="H17" i="1" s="1"/>
  <c r="D17" i="1"/>
  <c r="AH17" i="1" s="1"/>
  <c r="C17" i="1"/>
  <c r="AG17" i="1" s="1"/>
  <c r="AE16" i="1"/>
  <c r="AD16" i="1"/>
  <c r="AF16" i="1" s="1"/>
  <c r="AB16" i="1"/>
  <c r="AA16" i="1"/>
  <c r="AC16" i="1" s="1"/>
  <c r="Y16" i="1"/>
  <c r="X16" i="1"/>
  <c r="Z16" i="1" s="1"/>
  <c r="V16" i="1"/>
  <c r="U16" i="1"/>
  <c r="W16" i="1" s="1"/>
  <c r="S16" i="1"/>
  <c r="R16" i="1"/>
  <c r="T16" i="1" s="1"/>
  <c r="P16" i="1"/>
  <c r="O16" i="1"/>
  <c r="Q16" i="1" s="1"/>
  <c r="M16" i="1"/>
  <c r="L16" i="1"/>
  <c r="N16" i="1" s="1"/>
  <c r="J16" i="1"/>
  <c r="I16" i="1"/>
  <c r="K16" i="1" s="1"/>
  <c r="G16" i="1"/>
  <c r="F16" i="1"/>
  <c r="H16" i="1" s="1"/>
  <c r="D16" i="1"/>
  <c r="AH16" i="1" s="1"/>
  <c r="C16" i="1"/>
  <c r="AG16" i="1" s="1"/>
  <c r="AE15" i="1"/>
  <c r="AD15" i="1"/>
  <c r="AF15" i="1" s="1"/>
  <c r="AB15" i="1"/>
  <c r="AA15" i="1"/>
  <c r="AC15" i="1" s="1"/>
  <c r="Y15" i="1"/>
  <c r="X15" i="1"/>
  <c r="Z15" i="1" s="1"/>
  <c r="V15" i="1"/>
  <c r="U15" i="1"/>
  <c r="W15" i="1" s="1"/>
  <c r="S15" i="1"/>
  <c r="R15" i="1"/>
  <c r="T15" i="1" s="1"/>
  <c r="P15" i="1"/>
  <c r="O15" i="1"/>
  <c r="Q15" i="1" s="1"/>
  <c r="N15" i="1"/>
  <c r="M15" i="1"/>
  <c r="L15" i="1"/>
  <c r="J15" i="1"/>
  <c r="I15" i="1"/>
  <c r="K15" i="1" s="1"/>
  <c r="G15" i="1"/>
  <c r="F15" i="1"/>
  <c r="H15" i="1" s="1"/>
  <c r="D15" i="1"/>
  <c r="AH15" i="1" s="1"/>
  <c r="C15" i="1"/>
  <c r="AG15" i="1" s="1"/>
  <c r="AE14" i="1"/>
  <c r="AD14" i="1"/>
  <c r="AF14" i="1" s="1"/>
  <c r="AB14" i="1"/>
  <c r="AA14" i="1"/>
  <c r="AC14" i="1" s="1"/>
  <c r="Y14" i="1"/>
  <c r="X14" i="1"/>
  <c r="Z14" i="1" s="1"/>
  <c r="V14" i="1"/>
  <c r="U14" i="1"/>
  <c r="W14" i="1" s="1"/>
  <c r="S14" i="1"/>
  <c r="R14" i="1"/>
  <c r="T14" i="1" s="1"/>
  <c r="P14" i="1"/>
  <c r="O14" i="1"/>
  <c r="Q14" i="1" s="1"/>
  <c r="M14" i="1"/>
  <c r="L14" i="1"/>
  <c r="N14" i="1" s="1"/>
  <c r="J14" i="1"/>
  <c r="I14" i="1"/>
  <c r="K14" i="1" s="1"/>
  <c r="G14" i="1"/>
  <c r="F14" i="1"/>
  <c r="H14" i="1" s="1"/>
  <c r="D14" i="1"/>
  <c r="AH14" i="1" s="1"/>
  <c r="C14" i="1"/>
  <c r="AG14" i="1" s="1"/>
  <c r="AN13" i="1"/>
  <c r="AN18" i="1" s="1"/>
  <c r="AN19" i="1" s="1"/>
  <c r="AE13" i="1"/>
  <c r="AD13" i="1"/>
  <c r="AF13" i="1" s="1"/>
  <c r="AB13" i="1"/>
  <c r="AA13" i="1"/>
  <c r="AC13" i="1" s="1"/>
  <c r="Y13" i="1"/>
  <c r="X13" i="1"/>
  <c r="Z13" i="1" s="1"/>
  <c r="W13" i="1"/>
  <c r="V13" i="1"/>
  <c r="U13" i="1"/>
  <c r="S13" i="1"/>
  <c r="R13" i="1"/>
  <c r="T13" i="1" s="1"/>
  <c r="P13" i="1"/>
  <c r="O13" i="1"/>
  <c r="Q13" i="1" s="1"/>
  <c r="M13" i="1"/>
  <c r="L13" i="1"/>
  <c r="N13" i="1" s="1"/>
  <c r="J13" i="1"/>
  <c r="I13" i="1"/>
  <c r="K13" i="1" s="1"/>
  <c r="G13" i="1"/>
  <c r="F13" i="1"/>
  <c r="H13" i="1" s="1"/>
  <c r="D13" i="1"/>
  <c r="AH13" i="1" s="1"/>
  <c r="C13" i="1"/>
  <c r="AG13" i="1" s="1"/>
  <c r="AN12" i="1"/>
  <c r="AE12" i="1"/>
  <c r="AD12" i="1"/>
  <c r="AF12" i="1" s="1"/>
  <c r="AB12" i="1"/>
  <c r="AA12" i="1"/>
  <c r="AC12" i="1" s="1"/>
  <c r="Y12" i="1"/>
  <c r="X12" i="1"/>
  <c r="Z12" i="1" s="1"/>
  <c r="V12" i="1"/>
  <c r="U12" i="1"/>
  <c r="W12" i="1" s="1"/>
  <c r="S12" i="1"/>
  <c r="R12" i="1"/>
  <c r="T12" i="1" s="1"/>
  <c r="P12" i="1"/>
  <c r="O12" i="1"/>
  <c r="Q12" i="1" s="1"/>
  <c r="M12" i="1"/>
  <c r="L12" i="1"/>
  <c r="N12" i="1" s="1"/>
  <c r="J12" i="1"/>
  <c r="I12" i="1"/>
  <c r="K12" i="1" s="1"/>
  <c r="G12" i="1"/>
  <c r="F12" i="1"/>
  <c r="H12" i="1" s="1"/>
  <c r="D12" i="1"/>
  <c r="AH12" i="1" s="1"/>
  <c r="C12" i="1"/>
  <c r="AG12" i="1" s="1"/>
  <c r="AE11" i="1"/>
  <c r="AD11" i="1"/>
  <c r="AF11" i="1" s="1"/>
  <c r="AB11" i="1"/>
  <c r="AA11" i="1"/>
  <c r="AC11" i="1" s="1"/>
  <c r="Y11" i="1"/>
  <c r="X11" i="1"/>
  <c r="Z11" i="1" s="1"/>
  <c r="V11" i="1"/>
  <c r="U11" i="1"/>
  <c r="W11" i="1" s="1"/>
  <c r="S11" i="1"/>
  <c r="R11" i="1"/>
  <c r="T11" i="1" s="1"/>
  <c r="P11" i="1"/>
  <c r="P22" i="1" s="1"/>
  <c r="O11" i="1"/>
  <c r="O22" i="1" s="1"/>
  <c r="M11" i="1"/>
  <c r="L11" i="1"/>
  <c r="N11" i="1" s="1"/>
  <c r="J11" i="1"/>
  <c r="I11" i="1"/>
  <c r="K11" i="1" s="1"/>
  <c r="G11" i="1"/>
  <c r="F11" i="1"/>
  <c r="H11" i="1" s="1"/>
  <c r="D11" i="1"/>
  <c r="AH11" i="1" s="1"/>
  <c r="C11" i="1"/>
  <c r="AG11" i="1" s="1"/>
  <c r="AE10" i="1"/>
  <c r="AE22" i="1" s="1"/>
  <c r="AD10" i="1"/>
  <c r="AD22" i="1" s="1"/>
  <c r="AB10" i="1"/>
  <c r="AB22" i="1" s="1"/>
  <c r="AA10" i="1"/>
  <c r="AA22" i="1" s="1"/>
  <c r="Y10" i="1"/>
  <c r="Y22" i="1" s="1"/>
  <c r="X10" i="1"/>
  <c r="Z10" i="1" s="1"/>
  <c r="Z22" i="1" s="1"/>
  <c r="W10" i="1"/>
  <c r="V10" i="1"/>
  <c r="V22" i="1" s="1"/>
  <c r="U10" i="1"/>
  <c r="U22" i="1" s="1"/>
  <c r="S10" i="1"/>
  <c r="S22" i="1" s="1"/>
  <c r="R10" i="1"/>
  <c r="R22" i="1" s="1"/>
  <c r="Q10" i="1"/>
  <c r="M10" i="1"/>
  <c r="M22" i="1" s="1"/>
  <c r="L10" i="1"/>
  <c r="L22" i="1" s="1"/>
  <c r="J10" i="1"/>
  <c r="J22" i="1" s="1"/>
  <c r="I10" i="1"/>
  <c r="I22" i="1" s="1"/>
  <c r="G10" i="1"/>
  <c r="G22" i="1" s="1"/>
  <c r="F10" i="1"/>
  <c r="F22" i="1" s="1"/>
  <c r="D10" i="1"/>
  <c r="AH10" i="1" s="1"/>
  <c r="AH22" i="1" s="1"/>
  <c r="C10" i="1"/>
  <c r="C22" i="1" s="1"/>
  <c r="W22" i="1" l="1"/>
  <c r="N10" i="1"/>
  <c r="N22" i="1" s="1"/>
  <c r="T10" i="1"/>
  <c r="T22" i="1" s="1"/>
  <c r="K26" i="1" s="1"/>
  <c r="AF10" i="1"/>
  <c r="AF22" i="1" s="1"/>
  <c r="E15" i="1"/>
  <c r="AI15" i="1" s="1"/>
  <c r="D22" i="1"/>
  <c r="X22" i="1"/>
  <c r="K10" i="1"/>
  <c r="K22" i="1" s="1"/>
  <c r="AC10" i="1"/>
  <c r="AC22" i="1" s="1"/>
  <c r="AG10" i="1"/>
  <c r="AG22" i="1" s="1"/>
  <c r="E13" i="1"/>
  <c r="AI13" i="1" s="1"/>
  <c r="E16" i="1"/>
  <c r="AI16" i="1" s="1"/>
  <c r="H10" i="1"/>
  <c r="H22" i="1" s="1"/>
  <c r="E11" i="1"/>
  <c r="Q11" i="1"/>
  <c r="Q22" i="1" s="1"/>
  <c r="E17" i="1"/>
  <c r="AI17" i="1" s="1"/>
  <c r="E10" i="1"/>
  <c r="E12" i="1"/>
  <c r="AI12" i="1" s="1"/>
  <c r="E14" i="1"/>
  <c r="AI14" i="1" s="1"/>
  <c r="AI11" i="1" l="1"/>
  <c r="AI10" i="1"/>
  <c r="AI22" i="1" s="1"/>
  <c r="E22" i="1"/>
  <c r="K25" i="1" s="1"/>
  <c r="K27" i="1" s="1"/>
</calcChain>
</file>

<file path=xl/sharedStrings.xml><?xml version="1.0" encoding="utf-8"?>
<sst xmlns="http://schemas.openxmlformats.org/spreadsheetml/2006/main" count="83" uniqueCount="45">
  <si>
    <t>REKAPITULASI DATA PENANGANAN DAN KEPULANGAN PMI BERMASALAH/DEPORTASI NEGARA MALAYSIA</t>
  </si>
  <si>
    <r>
      <t>BULAN JANUARI  S / D  BULAN DESEMBER</t>
    </r>
    <r>
      <rPr>
        <sz val="16"/>
        <color rgb="FFFF0000"/>
        <rFont val="Times New Roman"/>
        <family val="1"/>
      </rPr>
      <t xml:space="preserve"> </t>
    </r>
    <r>
      <rPr>
        <b/>
        <sz val="16"/>
        <color rgb="FFFF0000"/>
        <rFont val="Times New Roman"/>
        <family val="1"/>
      </rPr>
      <t>2020</t>
    </r>
  </si>
  <si>
    <t>PADA DINAS TENAGA KERJA DAN TRANSMIGRASI PROVINSI NUSA TENGGARA BARAT</t>
  </si>
  <si>
    <t>NO</t>
  </si>
  <si>
    <t>BULAN</t>
  </si>
  <si>
    <t>KABUPATEN/KOTA</t>
  </si>
  <si>
    <t>JUMLAH</t>
  </si>
  <si>
    <t>MATARAM</t>
  </si>
  <si>
    <t>LOMBOK</t>
  </si>
  <si>
    <t>SUMBAWA</t>
  </si>
  <si>
    <t xml:space="preserve">SUMBAWA </t>
  </si>
  <si>
    <t>DOMPU</t>
  </si>
  <si>
    <t>KOTA BIMA</t>
  </si>
  <si>
    <t>KAB. BIMA</t>
  </si>
  <si>
    <t>BARAT</t>
  </si>
  <si>
    <t>UTARA</t>
  </si>
  <si>
    <t>TENGAH</t>
  </si>
  <si>
    <t>TIMUR</t>
  </si>
  <si>
    <t>L</t>
  </si>
  <si>
    <t>P</t>
  </si>
  <si>
    <t>JML</t>
  </si>
  <si>
    <t xml:space="preserve"> JANUARI</t>
  </si>
  <si>
    <t xml:space="preserve"> FEBRUARI</t>
  </si>
  <si>
    <t xml:space="preserve"> MARET</t>
  </si>
  <si>
    <t xml:space="preserve"> APRIL</t>
  </si>
  <si>
    <t xml:space="preserve"> MEI</t>
  </si>
  <si>
    <t xml:space="preserve"> JUNI</t>
  </si>
  <si>
    <t xml:space="preserve"> JULI</t>
  </si>
  <si>
    <t xml:space="preserve"> AGUSTUS</t>
  </si>
  <si>
    <t xml:space="preserve"> SEPTEMBER</t>
  </si>
  <si>
    <t xml:space="preserve"> OKTOBER</t>
  </si>
  <si>
    <t xml:space="preserve"> NOVEMBER</t>
  </si>
  <si>
    <t xml:space="preserve"> DESEMBER</t>
  </si>
  <si>
    <t>TARGET DAN REALISASI PENANAGAN KEPULANGAN PMI B TAHUN 2020</t>
  </si>
  <si>
    <t>Target PMI B Pulau Lombok</t>
  </si>
  <si>
    <t xml:space="preserve"> : </t>
  </si>
  <si>
    <t xml:space="preserve">Realisasi </t>
  </si>
  <si>
    <t>Target PMI B Pulau Sumbawa</t>
  </si>
  <si>
    <t xml:space="preserve"> :</t>
  </si>
  <si>
    <t>CATATAN  :</t>
  </si>
  <si>
    <t>Deportasi dari Malaysia Tahun 2015 sejumlah : 2.408  orang</t>
  </si>
  <si>
    <t>Deportasi dari Malaysia Tahun 2016 sejumlah : 2.721  orang</t>
  </si>
  <si>
    <t>Deportasi dari Malaysia Tahun 2017 sejumlah : 2.416  orang</t>
  </si>
  <si>
    <t>Deportasi dari Malaysia Tahun 2018 sejumlah : 2.923  orang</t>
  </si>
  <si>
    <t>Deportasi dari Malaysia Tahun 2019 sejumlah : 2.045  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</si>
</sst>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Times New Roman"/>
      <family val="1"/>
    </font>
    <font>
      <b/>
      <sz val="16"/>
      <color rgb="FFFF0000"/>
      <name val="Times New Roman"/>
      <family val="1"/>
    </font>
    <font>
      <sz val="16"/>
      <color rgb="FFFF0000"/>
      <name val="Times New Roman"/>
      <family val="1"/>
    </font>
    <font>
      <sz val="16"/>
      <color theme="1"/>
      <name val="Calibri"/>
      <family val="2"/>
      <charset val="1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65" fontId="7" fillId="2" borderId="26" xfId="1" applyNumberFormat="1" applyFont="1" applyFill="1" applyBorder="1" applyAlignment="1">
      <alignment horizontal="center" vertical="center"/>
    </xf>
    <xf numFmtId="165" fontId="7" fillId="2" borderId="27" xfId="1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166" fontId="7" fillId="2" borderId="34" xfId="2" applyFont="1" applyFill="1" applyBorder="1" applyAlignment="1">
      <alignment horizontal="center" vertical="center"/>
    </xf>
    <xf numFmtId="165" fontId="7" fillId="2" borderId="34" xfId="1" applyNumberFormat="1" applyFont="1" applyFill="1" applyBorder="1" applyAlignment="1">
      <alignment horizontal="center" vertical="center"/>
    </xf>
    <xf numFmtId="166" fontId="9" fillId="2" borderId="35" xfId="2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165" fontId="6" fillId="0" borderId="0" xfId="1" applyNumberFormat="1" applyFont="1" applyBorder="1"/>
    <xf numFmtId="0" fontId="10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166" fontId="7" fillId="2" borderId="0" xfId="2" applyFont="1" applyFill="1" applyBorder="1" applyAlignment="1">
      <alignment horizontal="right"/>
    </xf>
    <xf numFmtId="166" fontId="7" fillId="2" borderId="0" xfId="2" applyFont="1" applyFill="1" applyBorder="1"/>
    <xf numFmtId="166" fontId="7" fillId="2" borderId="0" xfId="2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66" fontId="7" fillId="2" borderId="36" xfId="2" applyFont="1" applyFill="1" applyBorder="1" applyAlignment="1">
      <alignment horizontal="right"/>
    </xf>
    <xf numFmtId="166" fontId="7" fillId="2" borderId="36" xfId="2" applyFont="1" applyFill="1" applyBorder="1"/>
    <xf numFmtId="0" fontId="6" fillId="0" borderId="0" xfId="0" applyFont="1"/>
    <xf numFmtId="0" fontId="12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poran%202020/laporan%20tahunan/Laporan%20tahunan%202020/BID.%20PENEMPATAN/DATA%20PEMULANGAN%20PMI%20B%20TAH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AN"/>
      <sheetName val="JANUARI"/>
      <sheetName val="FEBRUARI"/>
      <sheetName val="MARET "/>
      <sheetName val="APRIL"/>
      <sheetName val="mei"/>
      <sheetName val="juni"/>
      <sheetName val="juli"/>
      <sheetName val="agustus"/>
      <sheetName val="september"/>
    </sheetNames>
    <sheetDataSet>
      <sheetData sheetId="0"/>
      <sheetData sheetId="1">
        <row r="18">
          <cell r="C18">
            <v>0</v>
          </cell>
          <cell r="D18">
            <v>6</v>
          </cell>
          <cell r="F18">
            <v>23</v>
          </cell>
          <cell r="G18">
            <v>21</v>
          </cell>
          <cell r="I18">
            <v>11</v>
          </cell>
          <cell r="J18">
            <v>1</v>
          </cell>
          <cell r="L18">
            <v>33</v>
          </cell>
          <cell r="M18">
            <v>45</v>
          </cell>
          <cell r="R18">
            <v>2</v>
          </cell>
          <cell r="S18">
            <v>3</v>
          </cell>
          <cell r="U18">
            <v>0</v>
          </cell>
          <cell r="V18">
            <v>2</v>
          </cell>
          <cell r="X18">
            <v>3</v>
          </cell>
          <cell r="Y18">
            <v>4</v>
          </cell>
          <cell r="AA18">
            <v>0</v>
          </cell>
          <cell r="AB18">
            <v>0</v>
          </cell>
          <cell r="AD18">
            <v>4</v>
          </cell>
          <cell r="AE18">
            <v>6</v>
          </cell>
        </row>
      </sheetData>
      <sheetData sheetId="2">
        <row r="17">
          <cell r="C17">
            <v>3</v>
          </cell>
          <cell r="D17">
            <v>0</v>
          </cell>
          <cell r="F17">
            <v>31</v>
          </cell>
          <cell r="G17">
            <v>1</v>
          </cell>
          <cell r="I17">
            <v>23</v>
          </cell>
          <cell r="J17">
            <v>0</v>
          </cell>
          <cell r="L17">
            <v>43</v>
          </cell>
          <cell r="M17">
            <v>13</v>
          </cell>
          <cell r="O17">
            <v>43</v>
          </cell>
          <cell r="P17">
            <v>8</v>
          </cell>
          <cell r="R17">
            <v>3</v>
          </cell>
          <cell r="S17">
            <v>5</v>
          </cell>
          <cell r="U17">
            <v>1</v>
          </cell>
          <cell r="V17">
            <v>2</v>
          </cell>
          <cell r="X17">
            <v>4</v>
          </cell>
          <cell r="Y17">
            <v>4</v>
          </cell>
          <cell r="AA17">
            <v>1</v>
          </cell>
          <cell r="AB17">
            <v>0</v>
          </cell>
          <cell r="AD17">
            <v>8</v>
          </cell>
          <cell r="AE17">
            <v>7</v>
          </cell>
        </row>
      </sheetData>
      <sheetData sheetId="3">
        <row r="17">
          <cell r="C17">
            <v>1</v>
          </cell>
          <cell r="D17">
            <v>0</v>
          </cell>
          <cell r="F17">
            <v>17</v>
          </cell>
          <cell r="G17">
            <v>2</v>
          </cell>
          <cell r="I17">
            <v>13</v>
          </cell>
          <cell r="J17">
            <v>0</v>
          </cell>
          <cell r="L17">
            <v>26</v>
          </cell>
          <cell r="M17">
            <v>7</v>
          </cell>
          <cell r="O17">
            <v>24</v>
          </cell>
          <cell r="P17">
            <v>7</v>
          </cell>
          <cell r="R17">
            <v>2</v>
          </cell>
          <cell r="S17">
            <v>5</v>
          </cell>
          <cell r="U17">
            <v>0</v>
          </cell>
          <cell r="V17">
            <v>3</v>
          </cell>
          <cell r="X17">
            <v>2</v>
          </cell>
          <cell r="Y17">
            <v>3</v>
          </cell>
          <cell r="AA17">
            <v>1</v>
          </cell>
          <cell r="AB17">
            <v>0</v>
          </cell>
          <cell r="AD17">
            <v>3</v>
          </cell>
          <cell r="AE17">
            <v>4</v>
          </cell>
        </row>
      </sheetData>
      <sheetData sheetId="4">
        <row r="18">
          <cell r="C18">
            <v>2</v>
          </cell>
          <cell r="D18">
            <v>3</v>
          </cell>
          <cell r="F18">
            <v>4</v>
          </cell>
          <cell r="G18">
            <v>5</v>
          </cell>
          <cell r="I18">
            <v>0</v>
          </cell>
          <cell r="J18">
            <v>19</v>
          </cell>
          <cell r="L18">
            <v>16</v>
          </cell>
          <cell r="M18">
            <v>21</v>
          </cell>
          <cell r="O18">
            <v>40</v>
          </cell>
          <cell r="P18">
            <v>22</v>
          </cell>
          <cell r="R18">
            <v>0</v>
          </cell>
          <cell r="S18">
            <v>19</v>
          </cell>
          <cell r="U18">
            <v>1</v>
          </cell>
          <cell r="V18">
            <v>8</v>
          </cell>
          <cell r="X18">
            <v>1</v>
          </cell>
          <cell r="Y18">
            <v>7</v>
          </cell>
          <cell r="AA18">
            <v>3</v>
          </cell>
          <cell r="AB18">
            <v>0</v>
          </cell>
          <cell r="AD18">
            <v>7</v>
          </cell>
          <cell r="AE18">
            <v>29</v>
          </cell>
        </row>
      </sheetData>
      <sheetData sheetId="5"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X16">
            <v>0</v>
          </cell>
          <cell r="Y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</sheetData>
      <sheetData sheetId="6">
        <row r="17">
          <cell r="C17">
            <v>2</v>
          </cell>
          <cell r="D17">
            <v>0</v>
          </cell>
          <cell r="F17">
            <v>24</v>
          </cell>
          <cell r="G17">
            <v>0</v>
          </cell>
          <cell r="I17">
            <v>18</v>
          </cell>
          <cell r="J17">
            <v>0</v>
          </cell>
          <cell r="L17">
            <v>41</v>
          </cell>
          <cell r="M17">
            <v>2</v>
          </cell>
          <cell r="O17">
            <v>53</v>
          </cell>
          <cell r="P17">
            <v>2</v>
          </cell>
          <cell r="R17">
            <v>0</v>
          </cell>
          <cell r="S17">
            <v>2</v>
          </cell>
          <cell r="U17">
            <v>0</v>
          </cell>
          <cell r="V17">
            <v>0</v>
          </cell>
          <cell r="X17">
            <v>0</v>
          </cell>
          <cell r="Y17">
            <v>28</v>
          </cell>
          <cell r="AA17">
            <v>0</v>
          </cell>
          <cell r="AB17">
            <v>6</v>
          </cell>
          <cell r="AD17">
            <v>0</v>
          </cell>
          <cell r="AE17">
            <v>21</v>
          </cell>
        </row>
      </sheetData>
      <sheetData sheetId="7">
        <row r="14">
          <cell r="C14">
            <v>0</v>
          </cell>
          <cell r="D14">
            <v>0</v>
          </cell>
          <cell r="F14">
            <v>13</v>
          </cell>
          <cell r="G14">
            <v>5</v>
          </cell>
          <cell r="I14">
            <v>1</v>
          </cell>
          <cell r="J14">
            <v>0</v>
          </cell>
          <cell r="L14">
            <v>25</v>
          </cell>
          <cell r="M14">
            <v>5</v>
          </cell>
          <cell r="O14">
            <v>37</v>
          </cell>
          <cell r="P14">
            <v>9</v>
          </cell>
          <cell r="R14">
            <v>11</v>
          </cell>
          <cell r="S14">
            <v>7</v>
          </cell>
          <cell r="U14">
            <v>2</v>
          </cell>
          <cell r="V14">
            <v>8</v>
          </cell>
          <cell r="X14">
            <v>5</v>
          </cell>
          <cell r="Y14">
            <v>3</v>
          </cell>
          <cell r="AA14">
            <v>0</v>
          </cell>
          <cell r="AB14">
            <v>3</v>
          </cell>
          <cell r="AD14">
            <v>8</v>
          </cell>
          <cell r="AE14">
            <v>4</v>
          </cell>
        </row>
      </sheetData>
      <sheetData sheetId="8">
        <row r="14">
          <cell r="C14">
            <v>2</v>
          </cell>
          <cell r="D14">
            <v>0</v>
          </cell>
          <cell r="F14">
            <v>22</v>
          </cell>
          <cell r="G14">
            <v>1</v>
          </cell>
          <cell r="I14">
            <v>0</v>
          </cell>
          <cell r="J14">
            <v>0</v>
          </cell>
          <cell r="L14">
            <v>55</v>
          </cell>
          <cell r="M14">
            <v>6</v>
          </cell>
          <cell r="O14">
            <v>29</v>
          </cell>
          <cell r="P14">
            <v>2</v>
          </cell>
          <cell r="R14">
            <v>0</v>
          </cell>
          <cell r="S14">
            <v>18</v>
          </cell>
          <cell r="U14">
            <v>0</v>
          </cell>
          <cell r="V14">
            <v>4</v>
          </cell>
          <cell r="X14">
            <v>0</v>
          </cell>
          <cell r="Y14">
            <v>8</v>
          </cell>
          <cell r="AA14">
            <v>0</v>
          </cell>
          <cell r="AB14">
            <v>3</v>
          </cell>
          <cell r="AD14">
            <v>1</v>
          </cell>
          <cell r="AE14">
            <v>14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4"/>
  <sheetViews>
    <sheetView tabSelected="1" view="pageBreakPreview" topLeftCell="A13" zoomScale="90" zoomScaleSheetLayoutView="90" workbookViewId="0">
      <selection activeCell="P24" sqref="P24"/>
    </sheetView>
  </sheetViews>
  <sheetFormatPr defaultRowHeight="15" x14ac:dyDescent="0.25"/>
  <cols>
    <col min="1" max="1" width="5" customWidth="1"/>
    <col min="2" max="2" width="13.42578125" customWidth="1"/>
    <col min="3" max="5" width="5.5703125" customWidth="1"/>
    <col min="6" max="6" width="8.7109375" customWidth="1"/>
    <col min="7" max="10" width="5.5703125" customWidth="1"/>
    <col min="11" max="11" width="6.7109375" customWidth="1"/>
    <col min="12" max="32" width="5.5703125" customWidth="1"/>
    <col min="33" max="34" width="6.85546875" customWidth="1"/>
    <col min="35" max="35" width="7" customWidth="1"/>
  </cols>
  <sheetData>
    <row r="2" spans="1:40" ht="23.25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0" s="3" customFormat="1" ht="23.25" customHeight="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0" ht="23.25" customHeight="1" x14ac:dyDescent="0.3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40" ht="23.25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40" ht="23.25" customHeight="1" x14ac:dyDescent="0.25">
      <c r="A6" s="5" t="s">
        <v>3</v>
      </c>
      <c r="B6" s="6" t="s">
        <v>4</v>
      </c>
      <c r="C6" s="7" t="s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10" t="s">
        <v>6</v>
      </c>
      <c r="AH6" s="11"/>
      <c r="AI6" s="12"/>
    </row>
    <row r="7" spans="1:40" ht="23.25" customHeight="1" x14ac:dyDescent="0.25">
      <c r="A7" s="13"/>
      <c r="B7" s="14"/>
      <c r="C7" s="15" t="s">
        <v>7</v>
      </c>
      <c r="D7" s="16"/>
      <c r="E7" s="17"/>
      <c r="F7" s="15" t="s">
        <v>8</v>
      </c>
      <c r="G7" s="16"/>
      <c r="H7" s="17"/>
      <c r="I7" s="15" t="s">
        <v>8</v>
      </c>
      <c r="J7" s="16"/>
      <c r="K7" s="17"/>
      <c r="L7" s="15" t="s">
        <v>8</v>
      </c>
      <c r="M7" s="16"/>
      <c r="N7" s="17"/>
      <c r="O7" s="15" t="s">
        <v>8</v>
      </c>
      <c r="P7" s="16"/>
      <c r="Q7" s="17"/>
      <c r="R7" s="15" t="s">
        <v>9</v>
      </c>
      <c r="S7" s="16"/>
      <c r="T7" s="17"/>
      <c r="U7" s="18" t="s">
        <v>10</v>
      </c>
      <c r="V7" s="19"/>
      <c r="W7" s="20"/>
      <c r="X7" s="15" t="s">
        <v>11</v>
      </c>
      <c r="Y7" s="16"/>
      <c r="Z7" s="17"/>
      <c r="AA7" s="15" t="s">
        <v>12</v>
      </c>
      <c r="AB7" s="16"/>
      <c r="AC7" s="17"/>
      <c r="AD7" s="15" t="s">
        <v>13</v>
      </c>
      <c r="AE7" s="16"/>
      <c r="AF7" s="17"/>
      <c r="AG7" s="21"/>
      <c r="AH7" s="22"/>
      <c r="AI7" s="23"/>
    </row>
    <row r="8" spans="1:40" ht="23.25" customHeight="1" x14ac:dyDescent="0.25">
      <c r="A8" s="13"/>
      <c r="B8" s="14"/>
      <c r="C8" s="24"/>
      <c r="D8" s="25"/>
      <c r="E8" s="26"/>
      <c r="F8" s="24" t="s">
        <v>14</v>
      </c>
      <c r="G8" s="25"/>
      <c r="H8" s="26"/>
      <c r="I8" s="27" t="s">
        <v>15</v>
      </c>
      <c r="J8" s="28"/>
      <c r="K8" s="29"/>
      <c r="L8" s="24" t="s">
        <v>16</v>
      </c>
      <c r="M8" s="25"/>
      <c r="N8" s="26"/>
      <c r="O8" s="24" t="s">
        <v>17</v>
      </c>
      <c r="P8" s="25"/>
      <c r="Q8" s="26"/>
      <c r="R8" s="24"/>
      <c r="S8" s="25"/>
      <c r="T8" s="26"/>
      <c r="U8" s="30" t="s">
        <v>14</v>
      </c>
      <c r="V8" s="31"/>
      <c r="W8" s="32"/>
      <c r="X8" s="24"/>
      <c r="Y8" s="25"/>
      <c r="Z8" s="26"/>
      <c r="AA8" s="24"/>
      <c r="AB8" s="25"/>
      <c r="AC8" s="26"/>
      <c r="AD8" s="24"/>
      <c r="AE8" s="25"/>
      <c r="AF8" s="26"/>
      <c r="AG8" s="21"/>
      <c r="AH8" s="22"/>
      <c r="AI8" s="23"/>
    </row>
    <row r="9" spans="1:40" ht="23.25" customHeight="1" x14ac:dyDescent="0.25">
      <c r="A9" s="33"/>
      <c r="B9" s="34"/>
      <c r="C9" s="35" t="s">
        <v>18</v>
      </c>
      <c r="D9" s="35" t="s">
        <v>19</v>
      </c>
      <c r="E9" s="36" t="s">
        <v>20</v>
      </c>
      <c r="F9" s="35" t="s">
        <v>18</v>
      </c>
      <c r="G9" s="35" t="s">
        <v>19</v>
      </c>
      <c r="H9" s="36" t="s">
        <v>20</v>
      </c>
      <c r="I9" s="35" t="s">
        <v>18</v>
      </c>
      <c r="J9" s="35" t="s">
        <v>19</v>
      </c>
      <c r="K9" s="36" t="s">
        <v>20</v>
      </c>
      <c r="L9" s="35" t="s">
        <v>18</v>
      </c>
      <c r="M9" s="35" t="s">
        <v>19</v>
      </c>
      <c r="N9" s="36" t="s">
        <v>20</v>
      </c>
      <c r="O9" s="35" t="s">
        <v>18</v>
      </c>
      <c r="P9" s="35" t="s">
        <v>19</v>
      </c>
      <c r="Q9" s="36" t="s">
        <v>20</v>
      </c>
      <c r="R9" s="35" t="s">
        <v>18</v>
      </c>
      <c r="S9" s="35" t="s">
        <v>19</v>
      </c>
      <c r="T9" s="36" t="s">
        <v>20</v>
      </c>
      <c r="U9" s="35" t="s">
        <v>18</v>
      </c>
      <c r="V9" s="35" t="s">
        <v>19</v>
      </c>
      <c r="W9" s="36" t="s">
        <v>20</v>
      </c>
      <c r="X9" s="35" t="s">
        <v>18</v>
      </c>
      <c r="Y9" s="35" t="s">
        <v>19</v>
      </c>
      <c r="Z9" s="36" t="s">
        <v>20</v>
      </c>
      <c r="AA9" s="35" t="s">
        <v>18</v>
      </c>
      <c r="AB9" s="35" t="s">
        <v>19</v>
      </c>
      <c r="AC9" s="36" t="s">
        <v>20</v>
      </c>
      <c r="AD9" s="35" t="s">
        <v>18</v>
      </c>
      <c r="AE9" s="35" t="s">
        <v>19</v>
      </c>
      <c r="AF9" s="36" t="s">
        <v>20</v>
      </c>
      <c r="AG9" s="35" t="s">
        <v>18</v>
      </c>
      <c r="AH9" s="37" t="s">
        <v>19</v>
      </c>
      <c r="AI9" s="38" t="s">
        <v>20</v>
      </c>
    </row>
    <row r="10" spans="1:40" ht="23.25" customHeight="1" x14ac:dyDescent="0.25">
      <c r="A10" s="39">
        <v>1</v>
      </c>
      <c r="B10" s="40" t="s">
        <v>21</v>
      </c>
      <c r="C10" s="41">
        <f>[1]JANUARI!C18</f>
        <v>0</v>
      </c>
      <c r="D10" s="41">
        <f>[1]JANUARI!D18</f>
        <v>6</v>
      </c>
      <c r="E10" s="42">
        <f>+C10+D10</f>
        <v>6</v>
      </c>
      <c r="F10" s="41">
        <f>[1]JANUARI!F18</f>
        <v>23</v>
      </c>
      <c r="G10" s="41">
        <f>[1]JANUARI!G18</f>
        <v>21</v>
      </c>
      <c r="H10" s="42">
        <f>+F10+G10</f>
        <v>44</v>
      </c>
      <c r="I10" s="41">
        <f>[1]JANUARI!I18</f>
        <v>11</v>
      </c>
      <c r="J10" s="41">
        <f>[1]JANUARI!J18</f>
        <v>1</v>
      </c>
      <c r="K10" s="42">
        <f>+I10+J10</f>
        <v>12</v>
      </c>
      <c r="L10" s="41">
        <f>[1]JANUARI!L18</f>
        <v>33</v>
      </c>
      <c r="M10" s="41">
        <f>[1]JANUARI!M18</f>
        <v>45</v>
      </c>
      <c r="N10" s="42">
        <f>+L10+M10</f>
        <v>78</v>
      </c>
      <c r="O10" s="41">
        <v>35</v>
      </c>
      <c r="P10" s="41">
        <v>25</v>
      </c>
      <c r="Q10" s="42">
        <f>+O10+P10</f>
        <v>60</v>
      </c>
      <c r="R10" s="41">
        <f>[1]JANUARI!R18</f>
        <v>2</v>
      </c>
      <c r="S10" s="41">
        <f>[1]JANUARI!S18</f>
        <v>3</v>
      </c>
      <c r="T10" s="42">
        <f>+R10+S10</f>
        <v>5</v>
      </c>
      <c r="U10" s="41">
        <f>[1]JANUARI!U18</f>
        <v>0</v>
      </c>
      <c r="V10" s="41">
        <f>[1]JANUARI!V18</f>
        <v>2</v>
      </c>
      <c r="W10" s="42">
        <f>+U10+V10</f>
        <v>2</v>
      </c>
      <c r="X10" s="41">
        <f>[1]JANUARI!X18</f>
        <v>3</v>
      </c>
      <c r="Y10" s="41">
        <f>[1]JANUARI!Y18</f>
        <v>4</v>
      </c>
      <c r="Z10" s="42">
        <f>+X10+Y10</f>
        <v>7</v>
      </c>
      <c r="AA10" s="41">
        <f>[1]JANUARI!AA18</f>
        <v>0</v>
      </c>
      <c r="AB10" s="41">
        <f>[1]JANUARI!AB18</f>
        <v>0</v>
      </c>
      <c r="AC10" s="42">
        <f>+AA10+AB10</f>
        <v>0</v>
      </c>
      <c r="AD10" s="41">
        <f>[1]JANUARI!AD18</f>
        <v>4</v>
      </c>
      <c r="AE10" s="41">
        <f>[1]JANUARI!AE18</f>
        <v>6</v>
      </c>
      <c r="AF10" s="42">
        <f>+AD10+AE10</f>
        <v>10</v>
      </c>
      <c r="AG10" s="43">
        <f>+C10+F10+I10+L10+O10+R10+U10+X10+AA10+AD10</f>
        <v>111</v>
      </c>
      <c r="AH10" s="43">
        <f>+D10+G10+J10+M10+P10+S10+V10+Y10+AB10+AE10</f>
        <v>113</v>
      </c>
      <c r="AI10" s="44">
        <f>+E10+H10+K10+N10+Q10+T10+W10+Z10+AC10+AF10</f>
        <v>224</v>
      </c>
    </row>
    <row r="11" spans="1:40" ht="23.25" customHeight="1" x14ac:dyDescent="0.25">
      <c r="A11" s="45">
        <v>2</v>
      </c>
      <c r="B11" s="46" t="s">
        <v>22</v>
      </c>
      <c r="C11" s="41">
        <f>[1]FEBRUARI!C17</f>
        <v>3</v>
      </c>
      <c r="D11" s="41">
        <f>[1]FEBRUARI!D17</f>
        <v>0</v>
      </c>
      <c r="E11" s="42">
        <f t="shared" ref="E11:E21" si="0">+C11+D11</f>
        <v>3</v>
      </c>
      <c r="F11" s="41">
        <f>[1]FEBRUARI!F17</f>
        <v>31</v>
      </c>
      <c r="G11" s="41">
        <f>[1]FEBRUARI!G17</f>
        <v>1</v>
      </c>
      <c r="H11" s="42">
        <f t="shared" ref="H11:H21" si="1">+F11+G11</f>
        <v>32</v>
      </c>
      <c r="I11" s="41">
        <f>[1]FEBRUARI!I17</f>
        <v>23</v>
      </c>
      <c r="J11" s="41">
        <f>[1]FEBRUARI!J17</f>
        <v>0</v>
      </c>
      <c r="K11" s="42">
        <f t="shared" ref="K11:K21" si="2">+I11+J11</f>
        <v>23</v>
      </c>
      <c r="L11" s="41">
        <f>[1]FEBRUARI!L17</f>
        <v>43</v>
      </c>
      <c r="M11" s="41">
        <f>[1]FEBRUARI!M17</f>
        <v>13</v>
      </c>
      <c r="N11" s="42">
        <f t="shared" ref="N11:N21" si="3">+L11+M11</f>
        <v>56</v>
      </c>
      <c r="O11" s="41">
        <f>[1]FEBRUARI!O17</f>
        <v>43</v>
      </c>
      <c r="P11" s="41">
        <f>[1]FEBRUARI!P17</f>
        <v>8</v>
      </c>
      <c r="Q11" s="42">
        <f t="shared" ref="Q11:Q21" si="4">+O11+P11</f>
        <v>51</v>
      </c>
      <c r="R11" s="41">
        <f>[1]FEBRUARI!R17</f>
        <v>3</v>
      </c>
      <c r="S11" s="41">
        <f>[1]FEBRUARI!S17</f>
        <v>5</v>
      </c>
      <c r="T11" s="42">
        <f t="shared" ref="T11:T21" si="5">+R11+S11</f>
        <v>8</v>
      </c>
      <c r="U11" s="41">
        <f>[1]FEBRUARI!U17</f>
        <v>1</v>
      </c>
      <c r="V11" s="41">
        <f>[1]FEBRUARI!V17</f>
        <v>2</v>
      </c>
      <c r="W11" s="42">
        <f t="shared" ref="W11:W21" si="6">+U11+V11</f>
        <v>3</v>
      </c>
      <c r="X11" s="41">
        <f>[1]FEBRUARI!X17</f>
        <v>4</v>
      </c>
      <c r="Y11" s="41">
        <f>[1]FEBRUARI!Y17</f>
        <v>4</v>
      </c>
      <c r="Z11" s="42">
        <f t="shared" ref="Z11:Z21" si="7">+X11+Y11</f>
        <v>8</v>
      </c>
      <c r="AA11" s="41">
        <f>[1]FEBRUARI!AA17</f>
        <v>1</v>
      </c>
      <c r="AB11" s="41">
        <f>[1]FEBRUARI!AB17</f>
        <v>0</v>
      </c>
      <c r="AC11" s="42">
        <f t="shared" ref="AC11:AC21" si="8">+AA11+AB11</f>
        <v>1</v>
      </c>
      <c r="AD11" s="41">
        <f>[1]FEBRUARI!AD17</f>
        <v>8</v>
      </c>
      <c r="AE11" s="41">
        <f>[1]FEBRUARI!AE17</f>
        <v>7</v>
      </c>
      <c r="AF11" s="42">
        <f t="shared" ref="AF11:AF21" si="9">+AD11+AE11</f>
        <v>15</v>
      </c>
      <c r="AG11" s="43">
        <f t="shared" ref="AG11:AI21" si="10">+C11+F11+I11+L11+O11+R11+U11+X11+AA11+AD11</f>
        <v>160</v>
      </c>
      <c r="AH11" s="43">
        <f t="shared" si="10"/>
        <v>40</v>
      </c>
      <c r="AI11" s="44">
        <f t="shared" si="10"/>
        <v>200</v>
      </c>
    </row>
    <row r="12" spans="1:40" ht="23.25" customHeight="1" x14ac:dyDescent="0.25">
      <c r="A12" s="45">
        <v>3</v>
      </c>
      <c r="B12" s="46" t="s">
        <v>23</v>
      </c>
      <c r="C12" s="41">
        <f>'[1]MARET '!C17</f>
        <v>1</v>
      </c>
      <c r="D12" s="41">
        <f>'[1]MARET '!D17</f>
        <v>0</v>
      </c>
      <c r="E12" s="42">
        <f t="shared" si="0"/>
        <v>1</v>
      </c>
      <c r="F12" s="41">
        <f>'[1]MARET '!F17</f>
        <v>17</v>
      </c>
      <c r="G12" s="41">
        <f>'[1]MARET '!G17</f>
        <v>2</v>
      </c>
      <c r="H12" s="42">
        <f t="shared" si="1"/>
        <v>19</v>
      </c>
      <c r="I12" s="41">
        <f>'[1]MARET '!I17</f>
        <v>13</v>
      </c>
      <c r="J12" s="41">
        <f>'[1]MARET '!J17</f>
        <v>0</v>
      </c>
      <c r="K12" s="42">
        <f t="shared" si="2"/>
        <v>13</v>
      </c>
      <c r="L12" s="41">
        <f>'[1]MARET '!L17</f>
        <v>26</v>
      </c>
      <c r="M12" s="41">
        <f>'[1]MARET '!M17</f>
        <v>7</v>
      </c>
      <c r="N12" s="42">
        <f t="shared" si="3"/>
        <v>33</v>
      </c>
      <c r="O12" s="41">
        <f>'[1]MARET '!O17</f>
        <v>24</v>
      </c>
      <c r="P12" s="41">
        <f>'[1]MARET '!P17</f>
        <v>7</v>
      </c>
      <c r="Q12" s="42">
        <f t="shared" si="4"/>
        <v>31</v>
      </c>
      <c r="R12" s="41">
        <f>'[1]MARET '!R17</f>
        <v>2</v>
      </c>
      <c r="S12" s="41">
        <f>'[1]MARET '!S17</f>
        <v>5</v>
      </c>
      <c r="T12" s="42">
        <f t="shared" si="5"/>
        <v>7</v>
      </c>
      <c r="U12" s="41">
        <f>'[1]MARET '!U17</f>
        <v>0</v>
      </c>
      <c r="V12" s="41">
        <f>'[1]MARET '!V17</f>
        <v>3</v>
      </c>
      <c r="W12" s="42">
        <f t="shared" si="6"/>
        <v>3</v>
      </c>
      <c r="X12" s="41">
        <f>'[1]MARET '!X17</f>
        <v>2</v>
      </c>
      <c r="Y12" s="41">
        <f>'[1]MARET '!Y17</f>
        <v>3</v>
      </c>
      <c r="Z12" s="42">
        <f t="shared" si="7"/>
        <v>5</v>
      </c>
      <c r="AA12" s="41">
        <f>'[1]MARET '!AA17</f>
        <v>1</v>
      </c>
      <c r="AB12" s="41">
        <f>'[1]MARET '!AB17</f>
        <v>0</v>
      </c>
      <c r="AC12" s="42">
        <f t="shared" si="8"/>
        <v>1</v>
      </c>
      <c r="AD12" s="41">
        <f>'[1]MARET '!AD17</f>
        <v>3</v>
      </c>
      <c r="AE12" s="41">
        <f>'[1]MARET '!AE17</f>
        <v>4</v>
      </c>
      <c r="AF12" s="42">
        <f t="shared" si="9"/>
        <v>7</v>
      </c>
      <c r="AG12" s="43">
        <f t="shared" si="10"/>
        <v>89</v>
      </c>
      <c r="AH12" s="43">
        <f t="shared" si="10"/>
        <v>31</v>
      </c>
      <c r="AI12" s="44">
        <f t="shared" si="10"/>
        <v>120</v>
      </c>
      <c r="AN12">
        <f>224+42+44</f>
        <v>310</v>
      </c>
    </row>
    <row r="13" spans="1:40" ht="23.25" customHeight="1" x14ac:dyDescent="0.25">
      <c r="A13" s="45">
        <v>4</v>
      </c>
      <c r="B13" s="47" t="s">
        <v>24</v>
      </c>
      <c r="C13" s="41">
        <f>[1]APRIL!C18</f>
        <v>2</v>
      </c>
      <c r="D13" s="41">
        <f>[1]APRIL!D18</f>
        <v>3</v>
      </c>
      <c r="E13" s="42">
        <f t="shared" si="0"/>
        <v>5</v>
      </c>
      <c r="F13" s="41">
        <f>[1]APRIL!F18</f>
        <v>4</v>
      </c>
      <c r="G13" s="41">
        <f>[1]APRIL!G18</f>
        <v>5</v>
      </c>
      <c r="H13" s="42">
        <f t="shared" si="1"/>
        <v>9</v>
      </c>
      <c r="I13" s="41">
        <f>[1]APRIL!I18</f>
        <v>0</v>
      </c>
      <c r="J13" s="41">
        <f>[1]APRIL!J18</f>
        <v>19</v>
      </c>
      <c r="K13" s="42">
        <f t="shared" si="2"/>
        <v>19</v>
      </c>
      <c r="L13" s="41">
        <f>[1]APRIL!L18</f>
        <v>16</v>
      </c>
      <c r="M13" s="41">
        <f>[1]APRIL!M18</f>
        <v>21</v>
      </c>
      <c r="N13" s="42">
        <f t="shared" si="3"/>
        <v>37</v>
      </c>
      <c r="O13" s="41">
        <f>[1]APRIL!O18</f>
        <v>40</v>
      </c>
      <c r="P13" s="41">
        <f>[1]APRIL!P18</f>
        <v>22</v>
      </c>
      <c r="Q13" s="42">
        <f t="shared" si="4"/>
        <v>62</v>
      </c>
      <c r="R13" s="41">
        <f>[1]APRIL!R18</f>
        <v>0</v>
      </c>
      <c r="S13" s="41">
        <f>[1]APRIL!S18</f>
        <v>19</v>
      </c>
      <c r="T13" s="42">
        <f t="shared" si="5"/>
        <v>19</v>
      </c>
      <c r="U13" s="41">
        <f>[1]APRIL!U18</f>
        <v>1</v>
      </c>
      <c r="V13" s="41">
        <f>[1]APRIL!V18</f>
        <v>8</v>
      </c>
      <c r="W13" s="42">
        <f t="shared" si="6"/>
        <v>9</v>
      </c>
      <c r="X13" s="41">
        <f>[1]APRIL!X18</f>
        <v>1</v>
      </c>
      <c r="Y13" s="41">
        <f>[1]APRIL!Y18</f>
        <v>7</v>
      </c>
      <c r="Z13" s="42">
        <f t="shared" si="7"/>
        <v>8</v>
      </c>
      <c r="AA13" s="41">
        <f>[1]APRIL!AA18</f>
        <v>3</v>
      </c>
      <c r="AB13" s="41">
        <f>[1]APRIL!AB18</f>
        <v>0</v>
      </c>
      <c r="AC13" s="42">
        <f t="shared" si="8"/>
        <v>3</v>
      </c>
      <c r="AD13" s="41">
        <f>[1]APRIL!AD18</f>
        <v>7</v>
      </c>
      <c r="AE13" s="41">
        <f>[1]APRIL!AE18</f>
        <v>29</v>
      </c>
      <c r="AF13" s="42">
        <f t="shared" si="9"/>
        <v>36</v>
      </c>
      <c r="AG13" s="43">
        <f t="shared" si="10"/>
        <v>74</v>
      </c>
      <c r="AH13" s="43">
        <f t="shared" si="10"/>
        <v>133</v>
      </c>
      <c r="AI13" s="44">
        <f t="shared" si="10"/>
        <v>207</v>
      </c>
      <c r="AN13">
        <f>409-73</f>
        <v>336</v>
      </c>
    </row>
    <row r="14" spans="1:40" ht="23.25" customHeight="1" x14ac:dyDescent="0.25">
      <c r="A14" s="45">
        <v>5</v>
      </c>
      <c r="B14" s="47" t="s">
        <v>25</v>
      </c>
      <c r="C14" s="41">
        <f>[1]mei!C16</f>
        <v>0</v>
      </c>
      <c r="D14" s="41">
        <f>[1]mei!D16</f>
        <v>0</v>
      </c>
      <c r="E14" s="42">
        <f t="shared" si="0"/>
        <v>0</v>
      </c>
      <c r="F14" s="41">
        <f>[1]mei!F16</f>
        <v>0</v>
      </c>
      <c r="G14" s="41">
        <f>[1]mei!G16</f>
        <v>0</v>
      </c>
      <c r="H14" s="42">
        <f t="shared" si="1"/>
        <v>0</v>
      </c>
      <c r="I14" s="41">
        <f>[1]mei!I16</f>
        <v>0</v>
      </c>
      <c r="J14" s="41">
        <f>[1]mei!J16</f>
        <v>0</v>
      </c>
      <c r="K14" s="42">
        <f t="shared" si="2"/>
        <v>0</v>
      </c>
      <c r="L14" s="41">
        <f>[1]mei!L16</f>
        <v>0</v>
      </c>
      <c r="M14" s="41">
        <f>[1]mei!M16</f>
        <v>0</v>
      </c>
      <c r="N14" s="42">
        <f t="shared" si="3"/>
        <v>0</v>
      </c>
      <c r="O14" s="41">
        <f>[1]mei!O16</f>
        <v>0</v>
      </c>
      <c r="P14" s="41">
        <f>[1]mei!P16</f>
        <v>0</v>
      </c>
      <c r="Q14" s="42">
        <f t="shared" si="4"/>
        <v>0</v>
      </c>
      <c r="R14" s="41">
        <f>[1]mei!R16</f>
        <v>0</v>
      </c>
      <c r="S14" s="41">
        <f>[1]mei!S16</f>
        <v>0</v>
      </c>
      <c r="T14" s="42">
        <f t="shared" si="5"/>
        <v>0</v>
      </c>
      <c r="U14" s="41">
        <f>[1]mei!U16</f>
        <v>0</v>
      </c>
      <c r="V14" s="41">
        <f>[1]mei!V16</f>
        <v>0</v>
      </c>
      <c r="W14" s="42">
        <f t="shared" si="6"/>
        <v>0</v>
      </c>
      <c r="X14" s="41">
        <f>[1]mei!X16</f>
        <v>0</v>
      </c>
      <c r="Y14" s="41">
        <f>[1]mei!Y16</f>
        <v>0</v>
      </c>
      <c r="Z14" s="42">
        <f t="shared" si="7"/>
        <v>0</v>
      </c>
      <c r="AA14" s="41">
        <f>[1]mei!AA16</f>
        <v>0</v>
      </c>
      <c r="AB14" s="41">
        <f>[1]mei!AB16</f>
        <v>0</v>
      </c>
      <c r="AC14" s="42">
        <f t="shared" si="8"/>
        <v>0</v>
      </c>
      <c r="AD14" s="41">
        <f>[1]mei!AD16</f>
        <v>0</v>
      </c>
      <c r="AE14" s="41">
        <f>[1]mei!AE16</f>
        <v>0</v>
      </c>
      <c r="AF14" s="42">
        <f t="shared" si="9"/>
        <v>0</v>
      </c>
      <c r="AG14" s="43">
        <f t="shared" si="10"/>
        <v>0</v>
      </c>
      <c r="AH14" s="43">
        <f t="shared" si="10"/>
        <v>0</v>
      </c>
      <c r="AI14" s="44">
        <f t="shared" si="10"/>
        <v>0</v>
      </c>
      <c r="AN14">
        <v>17</v>
      </c>
    </row>
    <row r="15" spans="1:40" ht="23.25" customHeight="1" x14ac:dyDescent="0.25">
      <c r="A15" s="45">
        <v>6</v>
      </c>
      <c r="B15" s="46" t="s">
        <v>26</v>
      </c>
      <c r="C15" s="41">
        <f>[1]juni!C17</f>
        <v>2</v>
      </c>
      <c r="D15" s="41">
        <f>[1]juni!D17</f>
        <v>0</v>
      </c>
      <c r="E15" s="42">
        <f t="shared" si="0"/>
        <v>2</v>
      </c>
      <c r="F15" s="41">
        <f>[1]juni!F17</f>
        <v>24</v>
      </c>
      <c r="G15" s="41">
        <f>[1]juni!G17</f>
        <v>0</v>
      </c>
      <c r="H15" s="42">
        <f t="shared" si="1"/>
        <v>24</v>
      </c>
      <c r="I15" s="41">
        <f>[1]juni!I17</f>
        <v>18</v>
      </c>
      <c r="J15" s="41">
        <f>[1]juni!J17</f>
        <v>0</v>
      </c>
      <c r="K15" s="42">
        <f t="shared" si="2"/>
        <v>18</v>
      </c>
      <c r="L15" s="41">
        <f>[1]juni!L17</f>
        <v>41</v>
      </c>
      <c r="M15" s="41">
        <f>[1]juni!M17</f>
        <v>2</v>
      </c>
      <c r="N15" s="42">
        <f t="shared" si="3"/>
        <v>43</v>
      </c>
      <c r="O15" s="41">
        <f>[1]juni!O17</f>
        <v>53</v>
      </c>
      <c r="P15" s="41">
        <f>[1]juni!P17</f>
        <v>2</v>
      </c>
      <c r="Q15" s="42">
        <f t="shared" si="4"/>
        <v>55</v>
      </c>
      <c r="R15" s="41">
        <f>[1]juni!R17</f>
        <v>0</v>
      </c>
      <c r="S15" s="41">
        <f>[1]juni!S17</f>
        <v>2</v>
      </c>
      <c r="T15" s="42">
        <f t="shared" si="5"/>
        <v>2</v>
      </c>
      <c r="U15" s="41">
        <f>[1]juni!U17</f>
        <v>0</v>
      </c>
      <c r="V15" s="41">
        <f>[1]juni!V17</f>
        <v>0</v>
      </c>
      <c r="W15" s="42">
        <f t="shared" si="6"/>
        <v>0</v>
      </c>
      <c r="X15" s="41">
        <f>[1]juni!X17</f>
        <v>0</v>
      </c>
      <c r="Y15" s="41">
        <f>[1]juni!Y17</f>
        <v>28</v>
      </c>
      <c r="Z15" s="42">
        <f t="shared" si="7"/>
        <v>28</v>
      </c>
      <c r="AA15" s="41">
        <f>[1]juni!AA17</f>
        <v>0</v>
      </c>
      <c r="AB15" s="41">
        <f>[1]juni!AB17</f>
        <v>6</v>
      </c>
      <c r="AC15" s="42">
        <f t="shared" si="8"/>
        <v>6</v>
      </c>
      <c r="AD15" s="41">
        <f>[1]juni!AD17</f>
        <v>0</v>
      </c>
      <c r="AE15" s="41">
        <f>[1]juni!AE17</f>
        <v>21</v>
      </c>
      <c r="AF15" s="42">
        <f t="shared" si="9"/>
        <v>21</v>
      </c>
      <c r="AG15" s="43">
        <f t="shared" si="10"/>
        <v>138</v>
      </c>
      <c r="AH15" s="43">
        <f t="shared" si="10"/>
        <v>61</v>
      </c>
      <c r="AI15" s="44">
        <f t="shared" si="10"/>
        <v>199</v>
      </c>
      <c r="AN15">
        <v>23</v>
      </c>
    </row>
    <row r="16" spans="1:40" ht="23.25" customHeight="1" x14ac:dyDescent="0.25">
      <c r="A16" s="45">
        <v>7</v>
      </c>
      <c r="B16" s="46" t="s">
        <v>27</v>
      </c>
      <c r="C16" s="41">
        <f>[1]juli!C14</f>
        <v>0</v>
      </c>
      <c r="D16" s="41">
        <f>[1]juli!D14</f>
        <v>0</v>
      </c>
      <c r="E16" s="42">
        <f t="shared" si="0"/>
        <v>0</v>
      </c>
      <c r="F16" s="41">
        <f>[1]juli!F14</f>
        <v>13</v>
      </c>
      <c r="G16" s="41">
        <f>[1]juli!G14</f>
        <v>5</v>
      </c>
      <c r="H16" s="42">
        <f t="shared" si="1"/>
        <v>18</v>
      </c>
      <c r="I16" s="41">
        <f>[1]juli!I14</f>
        <v>1</v>
      </c>
      <c r="J16" s="41">
        <f>[1]juli!J14</f>
        <v>0</v>
      </c>
      <c r="K16" s="42">
        <f t="shared" si="2"/>
        <v>1</v>
      </c>
      <c r="L16" s="41">
        <f>[1]juli!L14</f>
        <v>25</v>
      </c>
      <c r="M16" s="41">
        <f>[1]juli!M14</f>
        <v>5</v>
      </c>
      <c r="N16" s="42">
        <f t="shared" si="3"/>
        <v>30</v>
      </c>
      <c r="O16" s="41">
        <f>[1]juli!O14</f>
        <v>37</v>
      </c>
      <c r="P16" s="41">
        <f>[1]juli!P14</f>
        <v>9</v>
      </c>
      <c r="Q16" s="42">
        <f t="shared" si="4"/>
        <v>46</v>
      </c>
      <c r="R16" s="41">
        <f>[1]juli!R14</f>
        <v>11</v>
      </c>
      <c r="S16" s="41">
        <f>[1]juli!S14</f>
        <v>7</v>
      </c>
      <c r="T16" s="42">
        <f t="shared" si="5"/>
        <v>18</v>
      </c>
      <c r="U16" s="41">
        <f>[1]juli!U14</f>
        <v>2</v>
      </c>
      <c r="V16" s="41">
        <f>[1]juli!V14</f>
        <v>8</v>
      </c>
      <c r="W16" s="42">
        <f t="shared" si="6"/>
        <v>10</v>
      </c>
      <c r="X16" s="41">
        <f>[1]juli!X14</f>
        <v>5</v>
      </c>
      <c r="Y16" s="41">
        <f>[1]juli!Y14</f>
        <v>3</v>
      </c>
      <c r="Z16" s="42">
        <f t="shared" si="7"/>
        <v>8</v>
      </c>
      <c r="AA16" s="41">
        <f>[1]juli!AA14</f>
        <v>0</v>
      </c>
      <c r="AB16" s="41">
        <f>[1]juli!AB14</f>
        <v>3</v>
      </c>
      <c r="AC16" s="42">
        <f t="shared" si="8"/>
        <v>3</v>
      </c>
      <c r="AD16" s="41">
        <f>[1]juli!AD14</f>
        <v>8</v>
      </c>
      <c r="AE16" s="41">
        <f>[1]juli!AE14</f>
        <v>4</v>
      </c>
      <c r="AF16" s="42">
        <f t="shared" si="9"/>
        <v>12</v>
      </c>
      <c r="AG16" s="43">
        <f t="shared" si="10"/>
        <v>102</v>
      </c>
      <c r="AH16" s="43">
        <f t="shared" si="10"/>
        <v>44</v>
      </c>
      <c r="AI16" s="44">
        <f t="shared" si="10"/>
        <v>146</v>
      </c>
      <c r="AN16">
        <v>40</v>
      </c>
    </row>
    <row r="17" spans="1:40" ht="23.25" customHeight="1" x14ac:dyDescent="0.25">
      <c r="A17" s="45">
        <v>8</v>
      </c>
      <c r="B17" s="46" t="s">
        <v>28</v>
      </c>
      <c r="C17" s="41">
        <f>[1]agustus!C14</f>
        <v>2</v>
      </c>
      <c r="D17" s="41">
        <f>[1]agustus!D14</f>
        <v>0</v>
      </c>
      <c r="E17" s="42">
        <f t="shared" si="0"/>
        <v>2</v>
      </c>
      <c r="F17" s="41">
        <f>[1]agustus!F14</f>
        <v>22</v>
      </c>
      <c r="G17" s="41">
        <f>[1]agustus!G14</f>
        <v>1</v>
      </c>
      <c r="H17" s="42">
        <f t="shared" si="1"/>
        <v>23</v>
      </c>
      <c r="I17" s="41">
        <f>[1]agustus!I14</f>
        <v>0</v>
      </c>
      <c r="J17" s="41">
        <f>[1]agustus!J14</f>
        <v>0</v>
      </c>
      <c r="K17" s="42">
        <f t="shared" si="2"/>
        <v>0</v>
      </c>
      <c r="L17" s="41">
        <f>[1]agustus!L14</f>
        <v>55</v>
      </c>
      <c r="M17" s="41">
        <f>[1]agustus!M14</f>
        <v>6</v>
      </c>
      <c r="N17" s="42">
        <f t="shared" si="3"/>
        <v>61</v>
      </c>
      <c r="O17" s="41">
        <f>[1]agustus!O14</f>
        <v>29</v>
      </c>
      <c r="P17" s="41">
        <f>[1]agustus!P14</f>
        <v>2</v>
      </c>
      <c r="Q17" s="42">
        <f t="shared" si="4"/>
        <v>31</v>
      </c>
      <c r="R17" s="41">
        <f>[1]agustus!R14</f>
        <v>0</v>
      </c>
      <c r="S17" s="41">
        <f>[1]agustus!S14</f>
        <v>18</v>
      </c>
      <c r="T17" s="42">
        <f t="shared" si="5"/>
        <v>18</v>
      </c>
      <c r="U17" s="41">
        <f>[1]agustus!U14</f>
        <v>0</v>
      </c>
      <c r="V17" s="41">
        <f>[1]agustus!V14</f>
        <v>4</v>
      </c>
      <c r="W17" s="42">
        <f t="shared" si="6"/>
        <v>4</v>
      </c>
      <c r="X17" s="41">
        <f>[1]agustus!X14</f>
        <v>0</v>
      </c>
      <c r="Y17" s="41">
        <f>[1]agustus!Y14</f>
        <v>8</v>
      </c>
      <c r="Z17" s="42">
        <f t="shared" si="7"/>
        <v>8</v>
      </c>
      <c r="AA17" s="41">
        <f>[1]agustus!AA14</f>
        <v>0</v>
      </c>
      <c r="AB17" s="41">
        <f>[1]agustus!AB14</f>
        <v>3</v>
      </c>
      <c r="AC17" s="42">
        <f t="shared" si="8"/>
        <v>3</v>
      </c>
      <c r="AD17" s="41">
        <f>[1]agustus!AD14</f>
        <v>1</v>
      </c>
      <c r="AE17" s="41">
        <f>[1]agustus!AE14</f>
        <v>14</v>
      </c>
      <c r="AF17" s="42">
        <f t="shared" si="9"/>
        <v>15</v>
      </c>
      <c r="AG17" s="43">
        <f t="shared" si="10"/>
        <v>109</v>
      </c>
      <c r="AH17" s="43">
        <f t="shared" si="10"/>
        <v>56</v>
      </c>
      <c r="AI17" s="44">
        <f t="shared" si="10"/>
        <v>165</v>
      </c>
      <c r="AN17">
        <v>19</v>
      </c>
    </row>
    <row r="18" spans="1:40" ht="23.25" customHeight="1" x14ac:dyDescent="0.25">
      <c r="A18" s="45">
        <v>9</v>
      </c>
      <c r="B18" s="46" t="s">
        <v>29</v>
      </c>
      <c r="C18" s="41">
        <v>0</v>
      </c>
      <c r="D18" s="41">
        <v>0</v>
      </c>
      <c r="E18" s="42">
        <f t="shared" si="0"/>
        <v>0</v>
      </c>
      <c r="F18" s="41">
        <v>4</v>
      </c>
      <c r="G18" s="41">
        <v>0</v>
      </c>
      <c r="H18" s="42">
        <f t="shared" si="1"/>
        <v>4</v>
      </c>
      <c r="I18" s="41">
        <v>1</v>
      </c>
      <c r="J18" s="41">
        <v>0</v>
      </c>
      <c r="K18" s="42">
        <f t="shared" si="2"/>
        <v>1</v>
      </c>
      <c r="L18" s="41">
        <v>12</v>
      </c>
      <c r="M18" s="41">
        <v>0</v>
      </c>
      <c r="N18" s="42">
        <f t="shared" si="3"/>
        <v>12</v>
      </c>
      <c r="O18" s="41">
        <v>0</v>
      </c>
      <c r="P18" s="41">
        <v>0</v>
      </c>
      <c r="Q18" s="42">
        <f t="shared" si="4"/>
        <v>0</v>
      </c>
      <c r="R18" s="41">
        <v>0</v>
      </c>
      <c r="S18" s="41">
        <v>0</v>
      </c>
      <c r="T18" s="42">
        <f t="shared" si="5"/>
        <v>0</v>
      </c>
      <c r="U18" s="41">
        <v>0</v>
      </c>
      <c r="V18" s="41">
        <v>0</v>
      </c>
      <c r="W18" s="42">
        <f t="shared" si="6"/>
        <v>0</v>
      </c>
      <c r="X18" s="41">
        <v>0</v>
      </c>
      <c r="Y18" s="41">
        <v>0</v>
      </c>
      <c r="Z18" s="42">
        <f t="shared" si="7"/>
        <v>0</v>
      </c>
      <c r="AA18" s="41">
        <v>0</v>
      </c>
      <c r="AB18" s="41">
        <v>0</v>
      </c>
      <c r="AC18" s="42">
        <f t="shared" si="8"/>
        <v>0</v>
      </c>
      <c r="AD18" s="41">
        <v>0</v>
      </c>
      <c r="AE18" s="41">
        <v>0</v>
      </c>
      <c r="AF18" s="42">
        <f t="shared" si="9"/>
        <v>0</v>
      </c>
      <c r="AG18" s="43">
        <f t="shared" si="10"/>
        <v>17</v>
      </c>
      <c r="AH18" s="43">
        <f t="shared" si="10"/>
        <v>0</v>
      </c>
      <c r="AI18" s="44">
        <f t="shared" si="10"/>
        <v>17</v>
      </c>
      <c r="AN18">
        <f>SUM(AN13:AN17)</f>
        <v>435</v>
      </c>
    </row>
    <row r="19" spans="1:40" ht="23.25" customHeight="1" x14ac:dyDescent="0.25">
      <c r="A19" s="45">
        <v>10</v>
      </c>
      <c r="B19" s="46" t="s">
        <v>30</v>
      </c>
      <c r="C19" s="41">
        <v>0</v>
      </c>
      <c r="D19" s="41">
        <v>0</v>
      </c>
      <c r="E19" s="42">
        <f t="shared" si="0"/>
        <v>0</v>
      </c>
      <c r="F19" s="41">
        <v>0</v>
      </c>
      <c r="G19" s="41">
        <v>0</v>
      </c>
      <c r="H19" s="42">
        <f t="shared" si="1"/>
        <v>0</v>
      </c>
      <c r="I19" s="41">
        <v>0</v>
      </c>
      <c r="J19" s="41">
        <v>0</v>
      </c>
      <c r="K19" s="42">
        <f t="shared" si="2"/>
        <v>0</v>
      </c>
      <c r="L19" s="41">
        <v>0</v>
      </c>
      <c r="M19" s="41">
        <v>0</v>
      </c>
      <c r="N19" s="42">
        <f t="shared" si="3"/>
        <v>0</v>
      </c>
      <c r="O19" s="41">
        <v>0</v>
      </c>
      <c r="P19" s="41">
        <v>0</v>
      </c>
      <c r="Q19" s="42">
        <f t="shared" si="4"/>
        <v>0</v>
      </c>
      <c r="R19" s="41">
        <v>0</v>
      </c>
      <c r="S19" s="41">
        <v>0</v>
      </c>
      <c r="T19" s="42">
        <f t="shared" si="5"/>
        <v>0</v>
      </c>
      <c r="U19" s="41">
        <v>0</v>
      </c>
      <c r="V19" s="41">
        <v>0</v>
      </c>
      <c r="W19" s="42">
        <f t="shared" si="6"/>
        <v>0</v>
      </c>
      <c r="X19" s="41">
        <v>0</v>
      </c>
      <c r="Y19" s="41">
        <v>0</v>
      </c>
      <c r="Z19" s="42">
        <f t="shared" si="7"/>
        <v>0</v>
      </c>
      <c r="AA19" s="41">
        <v>0</v>
      </c>
      <c r="AB19" s="41">
        <v>0</v>
      </c>
      <c r="AC19" s="42">
        <f t="shared" si="8"/>
        <v>0</v>
      </c>
      <c r="AD19" s="41">
        <v>0</v>
      </c>
      <c r="AE19" s="41">
        <v>0</v>
      </c>
      <c r="AF19" s="42">
        <f t="shared" si="9"/>
        <v>0</v>
      </c>
      <c r="AG19" s="43">
        <f t="shared" si="10"/>
        <v>0</v>
      </c>
      <c r="AH19" s="43">
        <f t="shared" si="10"/>
        <v>0</v>
      </c>
      <c r="AI19" s="44">
        <f t="shared" si="10"/>
        <v>0</v>
      </c>
      <c r="AN19">
        <f>AN18-AN12</f>
        <v>125</v>
      </c>
    </row>
    <row r="20" spans="1:40" ht="23.25" customHeight="1" x14ac:dyDescent="0.25">
      <c r="A20" s="45">
        <v>11</v>
      </c>
      <c r="B20" s="46" t="s">
        <v>31</v>
      </c>
      <c r="C20" s="42">
        <v>0</v>
      </c>
      <c r="D20" s="42">
        <v>0</v>
      </c>
      <c r="E20" s="42">
        <f t="shared" si="0"/>
        <v>0</v>
      </c>
      <c r="F20" s="42">
        <v>0</v>
      </c>
      <c r="G20" s="42">
        <v>0</v>
      </c>
      <c r="H20" s="42">
        <f t="shared" si="1"/>
        <v>0</v>
      </c>
      <c r="I20" s="42">
        <v>0</v>
      </c>
      <c r="J20" s="42">
        <v>0</v>
      </c>
      <c r="K20" s="42">
        <f t="shared" si="2"/>
        <v>0</v>
      </c>
      <c r="L20" s="42">
        <v>0</v>
      </c>
      <c r="M20" s="42">
        <v>0</v>
      </c>
      <c r="N20" s="42">
        <f t="shared" si="3"/>
        <v>0</v>
      </c>
      <c r="O20" s="42">
        <v>0</v>
      </c>
      <c r="P20" s="42">
        <v>0</v>
      </c>
      <c r="Q20" s="42">
        <f t="shared" si="4"/>
        <v>0</v>
      </c>
      <c r="R20" s="42">
        <v>0</v>
      </c>
      <c r="S20" s="42">
        <v>0</v>
      </c>
      <c r="T20" s="42">
        <f t="shared" si="5"/>
        <v>0</v>
      </c>
      <c r="U20" s="42">
        <v>0</v>
      </c>
      <c r="V20" s="42">
        <v>0</v>
      </c>
      <c r="W20" s="42">
        <f t="shared" si="6"/>
        <v>0</v>
      </c>
      <c r="X20" s="42">
        <v>0</v>
      </c>
      <c r="Y20" s="42">
        <v>0</v>
      </c>
      <c r="Z20" s="42">
        <f t="shared" si="7"/>
        <v>0</v>
      </c>
      <c r="AA20" s="42">
        <v>0</v>
      </c>
      <c r="AB20" s="42">
        <v>0</v>
      </c>
      <c r="AC20" s="42">
        <f t="shared" si="8"/>
        <v>0</v>
      </c>
      <c r="AD20" s="42">
        <v>0</v>
      </c>
      <c r="AE20" s="42">
        <v>0</v>
      </c>
      <c r="AF20" s="42">
        <f t="shared" si="9"/>
        <v>0</v>
      </c>
      <c r="AG20" s="43">
        <f t="shared" si="10"/>
        <v>0</v>
      </c>
      <c r="AH20" s="43">
        <f t="shared" si="10"/>
        <v>0</v>
      </c>
      <c r="AI20" s="44">
        <f t="shared" si="10"/>
        <v>0</v>
      </c>
    </row>
    <row r="21" spans="1:40" ht="23.25" customHeight="1" x14ac:dyDescent="0.25">
      <c r="A21" s="48">
        <v>12</v>
      </c>
      <c r="B21" s="49" t="s">
        <v>32</v>
      </c>
      <c r="C21" s="41">
        <v>0</v>
      </c>
      <c r="D21" s="41">
        <v>0</v>
      </c>
      <c r="E21" s="42">
        <f t="shared" si="0"/>
        <v>0</v>
      </c>
      <c r="F21" s="41">
        <v>0</v>
      </c>
      <c r="G21" s="41">
        <v>0</v>
      </c>
      <c r="H21" s="42">
        <f t="shared" si="1"/>
        <v>0</v>
      </c>
      <c r="I21" s="41">
        <v>0</v>
      </c>
      <c r="J21" s="41">
        <v>0</v>
      </c>
      <c r="K21" s="42">
        <f t="shared" si="2"/>
        <v>0</v>
      </c>
      <c r="L21" s="41">
        <v>0</v>
      </c>
      <c r="M21" s="41">
        <v>0</v>
      </c>
      <c r="N21" s="42">
        <f t="shared" si="3"/>
        <v>0</v>
      </c>
      <c r="O21" s="41">
        <v>0</v>
      </c>
      <c r="P21" s="41">
        <v>0</v>
      </c>
      <c r="Q21" s="42">
        <f t="shared" si="4"/>
        <v>0</v>
      </c>
      <c r="R21" s="41">
        <v>0</v>
      </c>
      <c r="S21" s="41">
        <v>0</v>
      </c>
      <c r="T21" s="42">
        <f t="shared" si="5"/>
        <v>0</v>
      </c>
      <c r="U21" s="41">
        <v>0</v>
      </c>
      <c r="V21" s="41">
        <v>0</v>
      </c>
      <c r="W21" s="42">
        <f t="shared" si="6"/>
        <v>0</v>
      </c>
      <c r="X21" s="41">
        <v>0</v>
      </c>
      <c r="Y21" s="41">
        <v>0</v>
      </c>
      <c r="Z21" s="42">
        <f t="shared" si="7"/>
        <v>0</v>
      </c>
      <c r="AA21" s="41">
        <v>0</v>
      </c>
      <c r="AB21" s="41">
        <v>0</v>
      </c>
      <c r="AC21" s="42">
        <f t="shared" si="8"/>
        <v>0</v>
      </c>
      <c r="AD21" s="41">
        <v>0</v>
      </c>
      <c r="AE21" s="41">
        <v>0</v>
      </c>
      <c r="AF21" s="42">
        <f t="shared" si="9"/>
        <v>0</v>
      </c>
      <c r="AG21" s="43">
        <f t="shared" si="10"/>
        <v>0</v>
      </c>
      <c r="AH21" s="43">
        <f t="shared" si="10"/>
        <v>0</v>
      </c>
      <c r="AI21" s="44">
        <f t="shared" si="10"/>
        <v>0</v>
      </c>
    </row>
    <row r="22" spans="1:40" ht="23.25" customHeight="1" thickBot="1" x14ac:dyDescent="0.3">
      <c r="A22" s="50" t="s">
        <v>6</v>
      </c>
      <c r="B22" s="51"/>
      <c r="C22" s="52">
        <f t="shared" ref="C22:AI22" si="11">SUM(C10:C21)</f>
        <v>10</v>
      </c>
      <c r="D22" s="52">
        <f t="shared" si="11"/>
        <v>9</v>
      </c>
      <c r="E22" s="53">
        <f t="shared" si="11"/>
        <v>19</v>
      </c>
      <c r="F22" s="52">
        <f t="shared" si="11"/>
        <v>138</v>
      </c>
      <c r="G22" s="52">
        <f t="shared" si="11"/>
        <v>35</v>
      </c>
      <c r="H22" s="53">
        <f t="shared" si="11"/>
        <v>173</v>
      </c>
      <c r="I22" s="52">
        <f t="shared" si="11"/>
        <v>67</v>
      </c>
      <c r="J22" s="52">
        <f t="shared" si="11"/>
        <v>20</v>
      </c>
      <c r="K22" s="53">
        <f t="shared" si="11"/>
        <v>87</v>
      </c>
      <c r="L22" s="52">
        <f t="shared" si="11"/>
        <v>251</v>
      </c>
      <c r="M22" s="52">
        <f t="shared" si="11"/>
        <v>99</v>
      </c>
      <c r="N22" s="53">
        <f t="shared" si="11"/>
        <v>350</v>
      </c>
      <c r="O22" s="52">
        <f t="shared" si="11"/>
        <v>261</v>
      </c>
      <c r="P22" s="52">
        <f t="shared" si="11"/>
        <v>75</v>
      </c>
      <c r="Q22" s="53">
        <f t="shared" si="11"/>
        <v>336</v>
      </c>
      <c r="R22" s="52">
        <f t="shared" si="11"/>
        <v>18</v>
      </c>
      <c r="S22" s="52">
        <f t="shared" si="11"/>
        <v>59</v>
      </c>
      <c r="T22" s="53">
        <f t="shared" si="11"/>
        <v>77</v>
      </c>
      <c r="U22" s="52">
        <f t="shared" si="11"/>
        <v>4</v>
      </c>
      <c r="V22" s="52">
        <f t="shared" si="11"/>
        <v>27</v>
      </c>
      <c r="W22" s="53">
        <f t="shared" si="11"/>
        <v>31</v>
      </c>
      <c r="X22" s="52">
        <f t="shared" si="11"/>
        <v>15</v>
      </c>
      <c r="Y22" s="52">
        <f t="shared" si="11"/>
        <v>57</v>
      </c>
      <c r="Z22" s="53">
        <f t="shared" si="11"/>
        <v>72</v>
      </c>
      <c r="AA22" s="52">
        <f t="shared" si="11"/>
        <v>5</v>
      </c>
      <c r="AB22" s="52">
        <f t="shared" si="11"/>
        <v>12</v>
      </c>
      <c r="AC22" s="53">
        <f t="shared" si="11"/>
        <v>17</v>
      </c>
      <c r="AD22" s="52">
        <f t="shared" si="11"/>
        <v>31</v>
      </c>
      <c r="AE22" s="52">
        <f t="shared" si="11"/>
        <v>85</v>
      </c>
      <c r="AF22" s="53">
        <f t="shared" si="11"/>
        <v>116</v>
      </c>
      <c r="AG22" s="54">
        <f t="shared" si="11"/>
        <v>800</v>
      </c>
      <c r="AH22" s="55">
        <f t="shared" si="11"/>
        <v>478</v>
      </c>
      <c r="AI22" s="56">
        <f t="shared" si="11"/>
        <v>1278</v>
      </c>
    </row>
    <row r="23" spans="1:40" ht="23.25" customHeight="1" x14ac:dyDescent="0.25">
      <c r="A23" s="57"/>
      <c r="B23" s="57"/>
      <c r="C23" s="58"/>
      <c r="D23" s="58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9"/>
      <c r="AH23" s="59"/>
      <c r="AI23" s="59"/>
    </row>
    <row r="24" spans="1:40" ht="23.25" customHeight="1" x14ac:dyDescent="0.25">
      <c r="A24" s="57"/>
      <c r="B24" s="60" t="s">
        <v>33</v>
      </c>
      <c r="C24" s="58"/>
      <c r="D24" s="58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9"/>
      <c r="AH24" s="59"/>
      <c r="AI24" s="59"/>
    </row>
    <row r="25" spans="1:40" ht="23.25" customHeight="1" x14ac:dyDescent="0.25">
      <c r="A25" s="57"/>
      <c r="B25" s="61" t="s">
        <v>34</v>
      </c>
      <c r="C25" s="62"/>
      <c r="D25" s="62"/>
      <c r="E25" s="63" t="s">
        <v>35</v>
      </c>
      <c r="F25" s="64">
        <v>1680</v>
      </c>
      <c r="G25" s="65"/>
      <c r="H25" s="65" t="s">
        <v>36</v>
      </c>
      <c r="I25" s="65"/>
      <c r="J25" s="66" t="s">
        <v>35</v>
      </c>
      <c r="K25" s="65">
        <f>+E22+H22+K22+N22+Q22</f>
        <v>965</v>
      </c>
      <c r="L25" s="65"/>
      <c r="M25" s="65"/>
      <c r="N25" s="66"/>
      <c r="O25" s="65"/>
      <c r="P25" s="57"/>
      <c r="Q25" s="57"/>
      <c r="R25" s="57"/>
      <c r="S25" s="57"/>
      <c r="T25" s="58"/>
      <c r="U25" s="58"/>
      <c r="V25" s="58"/>
      <c r="W25" s="58"/>
      <c r="X25" s="58"/>
      <c r="Y25" s="58"/>
      <c r="Z25" s="67"/>
      <c r="AA25" s="67"/>
      <c r="AB25" s="67"/>
      <c r="AC25" s="67"/>
      <c r="AD25" s="67"/>
      <c r="AE25" s="67"/>
      <c r="AF25" s="67"/>
      <c r="AG25" s="67"/>
      <c r="AH25" s="67"/>
      <c r="AI25" s="67"/>
    </row>
    <row r="26" spans="1:40" ht="23.25" customHeight="1" thickBot="1" x14ac:dyDescent="0.3">
      <c r="A26" s="57"/>
      <c r="B26" s="61" t="s">
        <v>37</v>
      </c>
      <c r="C26" s="62"/>
      <c r="D26" s="62"/>
      <c r="E26" s="63" t="s">
        <v>38</v>
      </c>
      <c r="F26" s="68">
        <v>200</v>
      </c>
      <c r="G26" s="65"/>
      <c r="H26" s="65" t="s">
        <v>36</v>
      </c>
      <c r="I26" s="65"/>
      <c r="J26" s="66" t="s">
        <v>38</v>
      </c>
      <c r="K26" s="69">
        <f>+T22+W22+Z22+AC22+AF22</f>
        <v>313</v>
      </c>
      <c r="L26" s="65"/>
      <c r="M26" s="65"/>
      <c r="N26" s="66"/>
      <c r="O26" s="65"/>
      <c r="P26" s="57"/>
      <c r="Q26" s="57"/>
      <c r="R26" s="57"/>
      <c r="S26" s="57"/>
      <c r="T26" s="58"/>
      <c r="U26" s="58"/>
      <c r="V26" s="58"/>
      <c r="W26" s="58"/>
      <c r="X26" s="58"/>
      <c r="Y26" s="58"/>
      <c r="Z26" s="67"/>
      <c r="AA26" s="67"/>
      <c r="AB26" s="67"/>
      <c r="AC26" s="67"/>
      <c r="AD26" s="67"/>
      <c r="AE26" s="67"/>
      <c r="AF26" s="67"/>
      <c r="AG26" s="67"/>
      <c r="AH26" s="67"/>
      <c r="AI26" s="67"/>
    </row>
    <row r="27" spans="1:40" ht="23.25" customHeight="1" x14ac:dyDescent="0.25">
      <c r="A27" s="57"/>
      <c r="B27" s="61"/>
      <c r="C27" s="62"/>
      <c r="D27" s="62"/>
      <c r="E27" s="62"/>
      <c r="F27" s="65">
        <f>SUM(F25:F26)</f>
        <v>1880</v>
      </c>
      <c r="G27" s="65"/>
      <c r="H27" s="65"/>
      <c r="I27" s="65"/>
      <c r="J27" s="65"/>
      <c r="K27" s="65">
        <f>SUM(K25:K26)</f>
        <v>1278</v>
      </c>
      <c r="L27" s="65"/>
      <c r="M27" s="65"/>
      <c r="N27" s="65"/>
      <c r="O27" s="65"/>
      <c r="P27" s="57"/>
      <c r="Q27" s="57"/>
      <c r="R27" s="57"/>
      <c r="S27" s="57"/>
      <c r="T27" s="58"/>
      <c r="U27" s="58"/>
      <c r="V27" s="58"/>
      <c r="W27" s="58"/>
      <c r="X27" s="58"/>
      <c r="Y27" s="58"/>
      <c r="Z27" s="70"/>
      <c r="AA27" s="70"/>
      <c r="AB27" s="70"/>
      <c r="AC27" s="70"/>
      <c r="AD27" s="70"/>
      <c r="AE27" s="70"/>
      <c r="AF27" s="70"/>
      <c r="AG27" s="70"/>
      <c r="AH27" s="71"/>
      <c r="AI27" s="71"/>
    </row>
    <row r="28" spans="1:40" ht="23.25" customHeight="1" x14ac:dyDescent="0.25">
      <c r="A28" s="57"/>
      <c r="B28" s="72" t="s">
        <v>39</v>
      </c>
      <c r="C28" s="72"/>
      <c r="D28" s="73"/>
      <c r="E28" s="58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8"/>
      <c r="U28" s="58"/>
      <c r="V28" s="58"/>
      <c r="W28" s="58"/>
      <c r="X28" s="58"/>
      <c r="Y28" s="58"/>
      <c r="Z28" s="74"/>
      <c r="AA28" s="74"/>
      <c r="AB28" s="74"/>
      <c r="AC28" s="74"/>
      <c r="AD28" s="74"/>
      <c r="AE28" s="74"/>
      <c r="AF28" s="74"/>
      <c r="AG28" s="75"/>
      <c r="AH28" s="75"/>
      <c r="AI28" s="75"/>
    </row>
    <row r="29" spans="1:40" ht="23.25" customHeight="1" x14ac:dyDescent="0.25">
      <c r="A29" s="4"/>
      <c r="B29" s="76" t="s">
        <v>40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57"/>
      <c r="P29" s="57"/>
      <c r="Q29" s="57"/>
      <c r="R29" s="57"/>
      <c r="S29" s="57"/>
      <c r="T29" s="58"/>
      <c r="U29" s="58"/>
      <c r="V29" s="58"/>
      <c r="W29" s="58"/>
      <c r="X29" s="58"/>
      <c r="Y29" s="58"/>
      <c r="Z29" s="74"/>
      <c r="AA29" s="74"/>
      <c r="AB29" s="74"/>
      <c r="AC29" s="74"/>
      <c r="AD29" s="74"/>
      <c r="AE29" s="74"/>
      <c r="AF29" s="74"/>
      <c r="AG29" s="75"/>
      <c r="AH29" s="75"/>
      <c r="AI29" s="75"/>
    </row>
    <row r="30" spans="1:40" ht="23.25" customHeight="1" x14ac:dyDescent="0.25">
      <c r="A30" s="4"/>
      <c r="B30" s="76" t="s">
        <v>41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57"/>
      <c r="P30" s="57"/>
      <c r="Q30" s="57"/>
      <c r="R30" s="57"/>
      <c r="S30" s="57"/>
      <c r="T30" s="58"/>
      <c r="U30" s="58"/>
      <c r="V30" s="58"/>
      <c r="W30" s="58"/>
      <c r="X30" s="58"/>
      <c r="Y30" s="58"/>
      <c r="Z30" s="77"/>
      <c r="AA30" s="77"/>
      <c r="AB30" s="77"/>
      <c r="AC30" s="77"/>
      <c r="AD30" s="77"/>
      <c r="AE30" s="77"/>
      <c r="AF30" s="77"/>
      <c r="AG30" s="77"/>
      <c r="AH30" s="77"/>
      <c r="AI30" s="77"/>
    </row>
    <row r="31" spans="1:40" ht="23.25" customHeight="1" x14ac:dyDescent="0.25">
      <c r="A31" s="70"/>
      <c r="B31" s="76" t="s">
        <v>42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57"/>
      <c r="P31" s="57"/>
      <c r="Q31" s="57"/>
      <c r="R31" s="57"/>
      <c r="S31" s="57"/>
      <c r="T31" s="58"/>
      <c r="U31" s="58"/>
      <c r="V31" s="58"/>
      <c r="W31" s="58"/>
      <c r="X31" s="58"/>
      <c r="Y31" s="5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40" ht="22.5" customHeight="1" x14ac:dyDescent="0.25">
      <c r="A32" s="63"/>
      <c r="B32" s="76" t="s">
        <v>43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57"/>
      <c r="P32" s="57"/>
      <c r="Q32" s="57"/>
      <c r="R32" s="57"/>
      <c r="S32" s="57"/>
      <c r="T32" s="58"/>
      <c r="U32" s="58"/>
      <c r="V32" s="58"/>
      <c r="W32" s="58"/>
      <c r="X32" s="58"/>
      <c r="Y32" s="58"/>
    </row>
    <row r="33" spans="1:25" x14ac:dyDescent="0.25">
      <c r="A33" s="79"/>
      <c r="B33" s="76" t="s">
        <v>44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57"/>
      <c r="P33" s="57"/>
      <c r="Q33" s="57"/>
      <c r="R33" s="57"/>
      <c r="S33" s="57"/>
      <c r="T33" s="58"/>
      <c r="U33" s="58"/>
      <c r="V33" s="58"/>
      <c r="W33" s="58"/>
      <c r="X33" s="58"/>
      <c r="Y33" s="58"/>
    </row>
    <row r="34" spans="1:25" x14ac:dyDescent="0.25">
      <c r="A34" s="79"/>
      <c r="O34" s="57"/>
      <c r="P34" s="57"/>
      <c r="Q34" s="57"/>
      <c r="R34" s="57"/>
      <c r="S34" s="57"/>
      <c r="T34" s="58"/>
      <c r="U34" s="58"/>
      <c r="V34" s="58"/>
      <c r="W34" s="58"/>
      <c r="X34" s="58"/>
      <c r="Y34" s="58"/>
    </row>
  </sheetData>
  <mergeCells count="33">
    <mergeCell ref="B31:N31"/>
    <mergeCell ref="Z31:AI31"/>
    <mergeCell ref="B32:N32"/>
    <mergeCell ref="B33:N33"/>
    <mergeCell ref="A22:B22"/>
    <mergeCell ref="Z25:AI25"/>
    <mergeCell ref="Z26:AI26"/>
    <mergeCell ref="B28:C28"/>
    <mergeCell ref="B29:N29"/>
    <mergeCell ref="B30:N30"/>
    <mergeCell ref="Z30:AI30"/>
    <mergeCell ref="AD7:AF8"/>
    <mergeCell ref="F8:H8"/>
    <mergeCell ref="I8:K8"/>
    <mergeCell ref="L8:N8"/>
    <mergeCell ref="O8:Q8"/>
    <mergeCell ref="U8:W8"/>
    <mergeCell ref="L7:N7"/>
    <mergeCell ref="O7:Q7"/>
    <mergeCell ref="R7:T8"/>
    <mergeCell ref="U7:W7"/>
    <mergeCell ref="X7:Z8"/>
    <mergeCell ref="AA7:AC8"/>
    <mergeCell ref="A2:AI2"/>
    <mergeCell ref="A3:AI3"/>
    <mergeCell ref="A4:AI4"/>
    <mergeCell ref="A6:A9"/>
    <mergeCell ref="B6:B9"/>
    <mergeCell ref="C6:AF6"/>
    <mergeCell ref="AG6:AI8"/>
    <mergeCell ref="C7:E8"/>
    <mergeCell ref="F7:H7"/>
    <mergeCell ref="I7:K7"/>
  </mergeCells>
  <pageMargins left="0.39370078740157483" right="0.19685039370078741" top="0.59055118110236227" bottom="0.39370078740157483" header="0.19685039370078741" footer="0.19685039370078741"/>
  <pageSetup paperSize="258" scale="74" orientation="landscape" r:id="rId1"/>
  <colBreaks count="1" manualBreakCount="1">
    <brk id="3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REKAPAN</vt:lpstr>
      <vt:lpstr>REKAPAN!Print_Area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2021-06-04T00:44:55Z</dcterms:created>
  <dcterms:modified xsi:type="dcterms:W3CDTF">2021-06-04T00:58:58Z</dcterms:modified>
</cp:coreProperties>
</file>