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IQ\SEPUTAR DATA\DATA OPD s.d. Th. 2022\OPD 2022\BIRO PBJ 2022\1. DATA Tw. I\"/>
    </mc:Choice>
  </mc:AlternateContent>
  <bookViews>
    <workbookView xWindow="-105" yWindow="-105" windowWidth="19410" windowHeight="10410" firstSheet="1" activeTab="3"/>
  </bookViews>
  <sheets>
    <sheet name="PAKET PBJ Terkendali Tw. I" sheetId="2" r:id="rId1"/>
    <sheet name="PAKET PBJ Terkendali Tw. II" sheetId="3" r:id="rId2"/>
    <sheet name="PAKET PBJ Terkendali Tw. III" sheetId="4" r:id="rId3"/>
    <sheet name="PAKET PBJ Terkendali Tw. IV" sheetId="5" r:id="rId4"/>
  </sheets>
  <externalReferences>
    <externalReference r:id="rId5"/>
    <externalReference r:id="rId6"/>
    <externalReference r:id="rId7"/>
  </externalReferences>
  <definedNames>
    <definedName name="_xlnm.Print_Titles" localSheetId="0">'PAKET PBJ Terkendali Tw. I'!$3:$4</definedName>
    <definedName name="_xlnm.Print_Titles" localSheetId="1">'PAKET PBJ Terkendali Tw. II'!$3:$4</definedName>
    <definedName name="_xlnm.Print_Titles" localSheetId="2">'PAKET PBJ Terkendali Tw. III'!$3:$4</definedName>
    <definedName name="_xlnm.Print_Titles" localSheetId="3">'PAKET PBJ Terkendali Tw. IV'!$3:$4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5" l="1"/>
  <c r="K19" i="5"/>
  <c r="J19" i="5"/>
  <c r="I19" i="5"/>
  <c r="H19" i="5"/>
  <c r="G19" i="5"/>
  <c r="F19" i="5"/>
  <c r="E19" i="5"/>
  <c r="D19" i="5"/>
  <c r="B12" i="5"/>
  <c r="B11" i="5"/>
  <c r="B7" i="5"/>
  <c r="C5" i="5"/>
  <c r="C19" i="5" s="1"/>
  <c r="L17" i="4" l="1"/>
  <c r="K17" i="4"/>
  <c r="J17" i="4"/>
  <c r="I17" i="4"/>
  <c r="H17" i="4"/>
  <c r="G17" i="4"/>
  <c r="F17" i="4"/>
  <c r="E17" i="4"/>
  <c r="D17" i="4"/>
  <c r="B14" i="4"/>
  <c r="B10" i="4"/>
  <c r="B7" i="4"/>
  <c r="C5" i="4"/>
  <c r="C17" i="4" s="1"/>
  <c r="L14" i="3" l="1"/>
  <c r="K14" i="3"/>
  <c r="J14" i="3"/>
  <c r="I14" i="3"/>
  <c r="H14" i="3"/>
  <c r="G14" i="3"/>
  <c r="F14" i="3"/>
  <c r="E14" i="3"/>
  <c r="D14" i="3"/>
  <c r="C14" i="3"/>
  <c r="B11" i="3"/>
  <c r="B9" i="3"/>
  <c r="A8" i="3"/>
  <c r="B6" i="3"/>
  <c r="A6" i="3"/>
  <c r="E10" i="2" l="1"/>
  <c r="D8" i="2" l="1"/>
  <c r="B8" i="2"/>
  <c r="B7" i="2"/>
  <c r="B6" i="2"/>
  <c r="D10" i="2" l="1"/>
  <c r="C10" i="2"/>
  <c r="F10" i="2"/>
  <c r="G10" i="2"/>
  <c r="H10" i="2"/>
  <c r="I10" i="2"/>
  <c r="J10" i="2"/>
  <c r="K10" i="2"/>
  <c r="L10" i="2"/>
  <c r="A6" i="2"/>
  <c r="A7" i="2" s="1"/>
  <c r="A8" i="2" s="1"/>
  <c r="A9" i="2" s="1"/>
</calcChain>
</file>

<file path=xl/sharedStrings.xml><?xml version="1.0" encoding="utf-8"?>
<sst xmlns="http://schemas.openxmlformats.org/spreadsheetml/2006/main" count="219" uniqueCount="29">
  <si>
    <t>JUMLAH PAKET</t>
  </si>
  <si>
    <t>NAMA OPD</t>
  </si>
  <si>
    <t xml:space="preserve">JUMLAH ANGGARAN </t>
  </si>
  <si>
    <t>Pkt</t>
  </si>
  <si>
    <t>BIRO KESEJAHTERAAN RAKYAT</t>
  </si>
  <si>
    <t>JUMLAH</t>
  </si>
  <si>
    <t>-</t>
  </si>
  <si>
    <t>RUMAH SAKIT UMUM DAERAH PROVINSI NTB</t>
  </si>
  <si>
    <t>JUMLAH PAKET PENGADAAN  BARANG/JASA PEMERINTAH YANG DIKENDALIKAN TRIWULAN 1 TAHUN 2022</t>
  </si>
  <si>
    <t>KONSULTANSI</t>
  </si>
  <si>
    <t>KONSTRUKSI</t>
  </si>
  <si>
    <t>BARANG</t>
  </si>
  <si>
    <t>JASA LAINNYA</t>
  </si>
  <si>
    <t>NO.</t>
  </si>
  <si>
    <t>NO</t>
  </si>
  <si>
    <t>DINAS PERTANIAN DAN PERKEBUNAN</t>
  </si>
  <si>
    <t>DINAS KELAUTAN DAN PERIKANAN</t>
  </si>
  <si>
    <t>DINAS SOSIAL</t>
  </si>
  <si>
    <t xml:space="preserve">RSU MANDALIKA </t>
  </si>
  <si>
    <t>JUMLAH PAKET PENGADAAN  BARANG/JASA  PEMERINTAH YANG DIKENDALIKAN s.d. TRIWULAN II TAHUN 2022</t>
  </si>
  <si>
    <t>SEKRETARIAT DAERAH DPRD PROVINSI</t>
  </si>
  <si>
    <t>DINAS PEMUDA DAN OLAHRAGA</t>
  </si>
  <si>
    <t>DINAS TENAGA KERJA DAN TRANSMIGRASI</t>
  </si>
  <si>
    <t>JUMLAH PAKET PENGADAAN  BARANG/JASA  PEMERINTAH YANG DIKENDALIKAN s.d. TRIWULAN III TAHUN 2022</t>
  </si>
  <si>
    <t>DINAS PERINDUSTRIAN</t>
  </si>
  <si>
    <t>BADAN PENGELOLAAN PENDAPATAN DAERAH</t>
  </si>
  <si>
    <t>RS MANDALIKA PROVINSI NTB</t>
  </si>
  <si>
    <t>JUMLAH PAKET PENGADAAN BARANG/JASA PEMERINTAH YANG DIKENDALIKAN s.d. TRIWULAN IV TAHUN 2022</t>
  </si>
  <si>
    <t>ANGGARAN (JUTA)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</si>
</sst>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6" fontId="5" fillId="2" borderId="1" xfId="1" applyNumberFormat="1" applyFont="1" applyFill="1" applyBorder="1" applyAlignment="1">
      <alignment vertical="center" wrapText="1"/>
    </xf>
    <xf numFmtId="164" fontId="5" fillId="0" borderId="1" xfId="2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165" fontId="4" fillId="0" borderId="1" xfId="1" applyFont="1" applyBorder="1" applyAlignment="1">
      <alignment horizontal="center" vertical="center"/>
    </xf>
    <xf numFmtId="165" fontId="4" fillId="0" borderId="1" xfId="1" applyFont="1" applyBorder="1" applyAlignment="1">
      <alignment vertical="center"/>
    </xf>
    <xf numFmtId="164" fontId="4" fillId="0" borderId="1" xfId="2" applyFont="1" applyBorder="1" applyAlignment="1">
      <alignment vertical="center"/>
    </xf>
    <xf numFmtId="167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6" fontId="5" fillId="0" borderId="0" xfId="1" applyNumberFormat="1" applyFont="1" applyBorder="1" applyAlignment="1">
      <alignment horizontal="center" vertical="center"/>
    </xf>
    <xf numFmtId="37" fontId="4" fillId="0" borderId="1" xfId="1" applyNumberFormat="1" applyFont="1" applyBorder="1" applyAlignment="1">
      <alignment horizontal="center" vertical="center"/>
    </xf>
    <xf numFmtId="164" fontId="4" fillId="0" borderId="1" xfId="2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/>
    <xf numFmtId="164" fontId="4" fillId="0" borderId="1" xfId="2" quotePrefix="1" applyFont="1" applyBorder="1" applyAlignment="1">
      <alignment horizontal="center" vertical="center"/>
    </xf>
    <xf numFmtId="167" fontId="4" fillId="0" borderId="1" xfId="1" quotePrefix="1" applyNumberFormat="1" applyFont="1" applyBorder="1" applyAlignment="1">
      <alignment horizontal="center" vertical="center"/>
    </xf>
    <xf numFmtId="37" fontId="4" fillId="0" borderId="1" xfId="1" quotePrefix="1" applyNumberFormat="1" applyFont="1" applyBorder="1" applyAlignment="1">
      <alignment horizontal="center" vertical="center"/>
    </xf>
    <xf numFmtId="165" fontId="4" fillId="0" borderId="1" xfId="1" quotePrefix="1" applyFont="1" applyBorder="1" applyAlignment="1">
      <alignment horizontal="center" vertical="center"/>
    </xf>
    <xf numFmtId="164" fontId="4" fillId="0" borderId="1" xfId="0" applyNumberFormat="1" applyFont="1" applyBorder="1"/>
    <xf numFmtId="164" fontId="4" fillId="0" borderId="1" xfId="2" applyFont="1" applyBorder="1" applyAlignment="1">
      <alignment horizontal="right" vertical="center"/>
    </xf>
    <xf numFmtId="164" fontId="5" fillId="0" borderId="1" xfId="2" applyFont="1" applyFill="1" applyBorder="1" applyAlignment="1">
      <alignment vertical="center"/>
    </xf>
    <xf numFmtId="164" fontId="4" fillId="0" borderId="1" xfId="2" quotePrefix="1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165" fontId="4" fillId="0" borderId="1" xfId="1" quotePrefix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5" xfId="2" applyFont="1" applyBorder="1" applyAlignment="1">
      <alignment horizontal="right" vertical="center"/>
    </xf>
    <xf numFmtId="164" fontId="4" fillId="0" borderId="5" xfId="2" quotePrefix="1" applyFont="1" applyBorder="1" applyAlignment="1">
      <alignment horizontal="right" vertical="center"/>
    </xf>
    <xf numFmtId="165" fontId="4" fillId="0" borderId="5" xfId="1" quotePrefix="1" applyFont="1" applyBorder="1" applyAlignment="1">
      <alignment horizontal="right" vertical="center"/>
    </xf>
    <xf numFmtId="164" fontId="4" fillId="0" borderId="5" xfId="2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164" fontId="4" fillId="0" borderId="0" xfId="2" quotePrefix="1" applyFont="1" applyBorder="1" applyAlignment="1">
      <alignment horizontal="center" vertical="center"/>
    </xf>
    <xf numFmtId="164" fontId="4" fillId="0" borderId="0" xfId="2" applyFont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ownloads\REAL%20TENDER%20DES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wnloads/REAL%20TENDER%20DES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ACER\Downloads\REAL%20TENDER%20DE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SAI"/>
      <sheetName val="yg sedang dan blm"/>
      <sheetName val="kembali"/>
    </sheetNames>
    <sheetDataSet>
      <sheetData sheetId="0">
        <row r="8">
          <cell r="D8">
            <v>3</v>
          </cell>
        </row>
        <row r="13">
          <cell r="C13" t="str">
            <v>DINAS PEKERJAAN UMUM DAN PENATAAN RUANG</v>
          </cell>
        </row>
        <row r="59">
          <cell r="C59" t="str">
            <v>DINAS LINGKUNGAN HIDUP DAN KEHUTANAN</v>
          </cell>
        </row>
        <row r="198">
          <cell r="C198" t="str">
            <v>DINAS PERPUSTAKAAN DAN KEARSIPAN</v>
          </cell>
          <cell r="D198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SAI"/>
      <sheetName val="yg sedang dan blm"/>
      <sheetName val="kembali"/>
    </sheetNames>
    <sheetDataSet>
      <sheetData sheetId="0" refreshError="1">
        <row r="8">
          <cell r="D8">
            <v>3</v>
          </cell>
        </row>
        <row r="13">
          <cell r="C13" t="str">
            <v>DINAS PEKERJAAN UMUM DAN PENATAAN RUANG</v>
          </cell>
        </row>
        <row r="59">
          <cell r="C59" t="str">
            <v>DINAS LINGKUNGAN HIDUP DAN KEHUTANAN</v>
          </cell>
        </row>
        <row r="198">
          <cell r="C198" t="str">
            <v>DINAS PERPUSTAKAAN DAN KEARSIPAN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SAI"/>
      <sheetName val="yg sedang dan blm"/>
      <sheetName val="kembali"/>
    </sheetNames>
    <sheetDataSet>
      <sheetData sheetId="0" refreshError="1">
        <row r="8">
          <cell r="D8">
            <v>3</v>
          </cell>
        </row>
        <row r="13">
          <cell r="C13" t="str">
            <v>DINAS PEKERJAAN UMUM DAN PENATAAN RUANG</v>
          </cell>
        </row>
        <row r="59">
          <cell r="C59" t="str">
            <v>DINAS LINGKUNGAN HIDUP DAN KEHUTANAN</v>
          </cell>
        </row>
        <row r="198">
          <cell r="C198" t="str">
            <v>DINAS PERPUSTAKAAN DAN KEARSIPAN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workbookViewId="0">
      <selection sqref="A1:L1"/>
    </sheetView>
  </sheetViews>
  <sheetFormatPr defaultColWidth="9.140625" defaultRowHeight="15" x14ac:dyDescent="0.2"/>
  <cols>
    <col min="1" max="1" width="6.5703125" style="2" customWidth="1"/>
    <col min="2" max="2" width="23.42578125" style="2" customWidth="1"/>
    <col min="3" max="3" width="22.5703125" style="2" customWidth="1"/>
    <col min="4" max="4" width="11.42578125" style="2" customWidth="1"/>
    <col min="5" max="5" width="6.5703125" style="2" customWidth="1"/>
    <col min="6" max="6" width="15" style="2" customWidth="1"/>
    <col min="7" max="7" width="6.42578125" style="2" bestFit="1" customWidth="1"/>
    <col min="8" max="8" width="15.28515625" style="2" customWidth="1"/>
    <col min="9" max="9" width="4.7109375" style="2" bestFit="1" customWidth="1"/>
    <col min="10" max="10" width="15.7109375" style="2" customWidth="1"/>
    <col min="11" max="11" width="6.140625" style="2" customWidth="1"/>
    <col min="12" max="12" width="16.140625" style="2" customWidth="1"/>
    <col min="13" max="16384" width="9.140625" style="1"/>
  </cols>
  <sheetData>
    <row r="1" spans="1:14" ht="43.5" customHeight="1" x14ac:dyDescent="0.2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14" ht="18.75" customHeight="1" x14ac:dyDescent="0.2">
      <c r="A3" s="25" t="s">
        <v>13</v>
      </c>
      <c r="B3" s="25" t="s">
        <v>1</v>
      </c>
      <c r="C3" s="26" t="s">
        <v>2</v>
      </c>
      <c r="D3" s="26" t="s">
        <v>0</v>
      </c>
      <c r="E3" s="25" t="s">
        <v>9</v>
      </c>
      <c r="F3" s="25"/>
      <c r="G3" s="25" t="s">
        <v>10</v>
      </c>
      <c r="H3" s="25"/>
      <c r="I3" s="25" t="s">
        <v>11</v>
      </c>
      <c r="J3" s="25"/>
      <c r="K3" s="25" t="s">
        <v>12</v>
      </c>
      <c r="L3" s="25"/>
    </row>
    <row r="4" spans="1:14" ht="45" x14ac:dyDescent="0.2">
      <c r="A4" s="25"/>
      <c r="B4" s="25"/>
      <c r="C4" s="26"/>
      <c r="D4" s="26"/>
      <c r="E4" s="3" t="s">
        <v>3</v>
      </c>
      <c r="F4" s="4" t="s">
        <v>28</v>
      </c>
      <c r="G4" s="3" t="s">
        <v>3</v>
      </c>
      <c r="H4" s="22" t="s">
        <v>28</v>
      </c>
      <c r="I4" s="3" t="s">
        <v>3</v>
      </c>
      <c r="J4" s="22" t="s">
        <v>28</v>
      </c>
      <c r="K4" s="3" t="s">
        <v>3</v>
      </c>
      <c r="L4" s="22" t="s">
        <v>28</v>
      </c>
    </row>
    <row r="5" spans="1:14" ht="51.75" customHeight="1" x14ac:dyDescent="0.2">
      <c r="A5" s="5">
        <v>1</v>
      </c>
      <c r="B5" s="6" t="s">
        <v>4</v>
      </c>
      <c r="C5" s="7">
        <v>4032500000</v>
      </c>
      <c r="D5" s="8">
        <v>2</v>
      </c>
      <c r="E5" s="9">
        <v>0</v>
      </c>
      <c r="F5" s="10">
        <v>0</v>
      </c>
      <c r="G5" s="9">
        <v>0</v>
      </c>
      <c r="H5" s="10">
        <v>0</v>
      </c>
      <c r="I5" s="5">
        <v>2</v>
      </c>
      <c r="J5" s="11">
        <v>4032</v>
      </c>
      <c r="K5" s="12">
        <v>0</v>
      </c>
      <c r="L5" s="10">
        <v>0</v>
      </c>
    </row>
    <row r="6" spans="1:14" ht="51.75" customHeight="1" x14ac:dyDescent="0.2">
      <c r="A6" s="5">
        <f>+A5+1</f>
        <v>2</v>
      </c>
      <c r="B6" s="13" t="str">
        <f>+[1]SELESAI!$C$13</f>
        <v>DINAS PEKERJAAN UMUM DAN PENATAAN RUANG</v>
      </c>
      <c r="C6" s="11">
        <v>78713567000</v>
      </c>
      <c r="D6" s="8">
        <v>14</v>
      </c>
      <c r="E6" s="5">
        <v>7</v>
      </c>
      <c r="F6" s="11">
        <v>2770</v>
      </c>
      <c r="G6" s="5">
        <v>7</v>
      </c>
      <c r="H6" s="11">
        <v>75943</v>
      </c>
      <c r="I6" s="5">
        <v>0</v>
      </c>
      <c r="J6" s="11">
        <v>0</v>
      </c>
      <c r="K6" s="12">
        <v>0</v>
      </c>
      <c r="L6" s="10">
        <v>0</v>
      </c>
      <c r="M6" s="14"/>
    </row>
    <row r="7" spans="1:14" ht="51.75" customHeight="1" x14ac:dyDescent="0.2">
      <c r="A7" s="5">
        <f t="shared" ref="A7:A9" si="0">+A6+1</f>
        <v>3</v>
      </c>
      <c r="B7" s="13" t="str">
        <f>+[1]SELESAI!$C$59</f>
        <v>DINAS LINGKUNGAN HIDUP DAN KEHUTANAN</v>
      </c>
      <c r="C7" s="11">
        <v>1000000000</v>
      </c>
      <c r="D7" s="8">
        <v>1</v>
      </c>
      <c r="E7" s="15">
        <v>1</v>
      </c>
      <c r="F7" s="11">
        <v>1000</v>
      </c>
      <c r="G7" s="16">
        <v>0</v>
      </c>
      <c r="H7" s="11">
        <v>0</v>
      </c>
      <c r="I7" s="17" t="s">
        <v>6</v>
      </c>
      <c r="J7" s="11">
        <v>0</v>
      </c>
      <c r="K7" s="12">
        <v>0</v>
      </c>
      <c r="L7" s="10">
        <v>0</v>
      </c>
      <c r="M7" s="14"/>
    </row>
    <row r="8" spans="1:14" ht="51.75" customHeight="1" x14ac:dyDescent="0.2">
      <c r="A8" s="5">
        <f>+A7+1</f>
        <v>4</v>
      </c>
      <c r="B8" s="13" t="str">
        <f>+[1]SELESAI!$C$198</f>
        <v>DINAS PERPUSTAKAAN DAN KEARSIPAN</v>
      </c>
      <c r="C8" s="11">
        <v>205884000</v>
      </c>
      <c r="D8" s="8">
        <f>+[1]SELESAI!$D$198</f>
        <v>1</v>
      </c>
      <c r="E8" s="5">
        <v>1</v>
      </c>
      <c r="F8" s="11">
        <v>205</v>
      </c>
      <c r="G8" s="11">
        <v>0</v>
      </c>
      <c r="H8" s="11">
        <v>0</v>
      </c>
      <c r="I8" s="11">
        <v>0</v>
      </c>
      <c r="J8" s="11">
        <v>0</v>
      </c>
      <c r="K8" s="12">
        <v>0</v>
      </c>
      <c r="L8" s="10">
        <v>0</v>
      </c>
    </row>
    <row r="9" spans="1:14" ht="51.75" customHeight="1" x14ac:dyDescent="0.2">
      <c r="A9" s="5">
        <f t="shared" si="0"/>
        <v>5</v>
      </c>
      <c r="B9" s="13" t="s">
        <v>7</v>
      </c>
      <c r="C9" s="11">
        <v>355640434000</v>
      </c>
      <c r="D9" s="8">
        <v>4</v>
      </c>
      <c r="E9" s="9">
        <v>0</v>
      </c>
      <c r="F9" s="11">
        <v>0</v>
      </c>
      <c r="G9" s="11">
        <v>2</v>
      </c>
      <c r="H9" s="11">
        <v>351100</v>
      </c>
      <c r="I9" s="5">
        <v>2</v>
      </c>
      <c r="J9" s="11">
        <v>4540</v>
      </c>
      <c r="K9" s="9">
        <v>0</v>
      </c>
      <c r="L9" s="10">
        <v>0</v>
      </c>
    </row>
    <row r="10" spans="1:14" ht="30.75" customHeight="1" x14ac:dyDescent="0.2">
      <c r="A10" s="23" t="s">
        <v>5</v>
      </c>
      <c r="B10" s="23"/>
      <c r="C10" s="18">
        <f t="shared" ref="C10:L10" si="1">SUM(C5:C9)</f>
        <v>439592385000</v>
      </c>
      <c r="D10" s="19">
        <f t="shared" si="1"/>
        <v>22</v>
      </c>
      <c r="E10" s="19">
        <f t="shared" si="1"/>
        <v>9</v>
      </c>
      <c r="F10" s="19">
        <f t="shared" si="1"/>
        <v>3975</v>
      </c>
      <c r="G10" s="19">
        <f t="shared" si="1"/>
        <v>9</v>
      </c>
      <c r="H10" s="19">
        <f t="shared" si="1"/>
        <v>427043</v>
      </c>
      <c r="I10" s="19">
        <f t="shared" si="1"/>
        <v>4</v>
      </c>
      <c r="J10" s="19">
        <f t="shared" si="1"/>
        <v>8572</v>
      </c>
      <c r="K10" s="19">
        <f t="shared" si="1"/>
        <v>0</v>
      </c>
      <c r="L10" s="19">
        <f t="shared" si="1"/>
        <v>0</v>
      </c>
      <c r="N10" s="20"/>
    </row>
  </sheetData>
  <mergeCells count="10">
    <mergeCell ref="A10:B10"/>
    <mergeCell ref="A1:L1"/>
    <mergeCell ref="E3:F3"/>
    <mergeCell ref="G3:H3"/>
    <mergeCell ref="I3:J3"/>
    <mergeCell ref="K3:L3"/>
    <mergeCell ref="A3:A4"/>
    <mergeCell ref="B3:B4"/>
    <mergeCell ref="C3:C4"/>
    <mergeCell ref="D3:D4"/>
  </mergeCells>
  <pageMargins left="0.51181102362204722" right="0.51181102362204722" top="0.74803149606299213" bottom="0.55118110236220474" header="0.31496062992125984" footer="0.31496062992125984"/>
  <pageSetup paperSize="14" scale="98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F4" sqref="F4"/>
    </sheetView>
  </sheetViews>
  <sheetFormatPr defaultRowHeight="15" x14ac:dyDescent="0.2"/>
  <cols>
    <col min="1" max="1" width="6.5703125" style="2" customWidth="1"/>
    <col min="2" max="2" width="37.5703125" style="2" bestFit="1" customWidth="1"/>
    <col min="3" max="3" width="24.140625" style="2" bestFit="1" customWidth="1"/>
    <col min="4" max="4" width="18.5703125" style="2" bestFit="1" customWidth="1"/>
    <col min="5" max="5" width="7.5703125" style="2" bestFit="1" customWidth="1"/>
    <col min="6" max="6" width="15.7109375" style="2" customWidth="1"/>
    <col min="7" max="7" width="6.42578125" style="2" bestFit="1" customWidth="1"/>
    <col min="8" max="8" width="15.5703125" style="2" customWidth="1"/>
    <col min="9" max="9" width="4.7109375" style="2" bestFit="1" customWidth="1"/>
    <col min="10" max="10" width="15" style="2" customWidth="1"/>
    <col min="11" max="11" width="6.140625" style="2" customWidth="1"/>
    <col min="12" max="12" width="15.42578125" style="2" customWidth="1"/>
    <col min="13" max="13" width="9.140625" style="1"/>
    <col min="14" max="14" width="14.28515625" style="1" bestFit="1" customWidth="1"/>
    <col min="15" max="16384" width="9.140625" style="1"/>
  </cols>
  <sheetData>
    <row r="1" spans="1:14" ht="23.25" customHeight="1" x14ac:dyDescent="0.2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14" ht="23.25" customHeight="1" x14ac:dyDescent="0.2">
      <c r="A3" s="25" t="s">
        <v>14</v>
      </c>
      <c r="B3" s="25" t="s">
        <v>1</v>
      </c>
      <c r="C3" s="26" t="s">
        <v>2</v>
      </c>
      <c r="D3" s="26" t="s">
        <v>0</v>
      </c>
      <c r="E3" s="25" t="s">
        <v>9</v>
      </c>
      <c r="F3" s="25"/>
      <c r="G3" s="25" t="s">
        <v>10</v>
      </c>
      <c r="H3" s="25"/>
      <c r="I3" s="25" t="s">
        <v>11</v>
      </c>
      <c r="J3" s="25"/>
      <c r="K3" s="25" t="s">
        <v>12</v>
      </c>
      <c r="L3" s="25"/>
    </row>
    <row r="4" spans="1:14" ht="45" x14ac:dyDescent="0.2">
      <c r="A4" s="25"/>
      <c r="B4" s="25"/>
      <c r="C4" s="26"/>
      <c r="D4" s="26"/>
      <c r="E4" s="21" t="s">
        <v>3</v>
      </c>
      <c r="F4" s="22" t="s">
        <v>28</v>
      </c>
      <c r="G4" s="21" t="s">
        <v>3</v>
      </c>
      <c r="H4" s="22" t="s">
        <v>28</v>
      </c>
      <c r="I4" s="21" t="s">
        <v>3</v>
      </c>
      <c r="J4" s="22" t="s">
        <v>28</v>
      </c>
      <c r="K4" s="21" t="s">
        <v>3</v>
      </c>
      <c r="L4" s="22" t="s">
        <v>28</v>
      </c>
    </row>
    <row r="5" spans="1:14" ht="23.25" customHeight="1" x14ac:dyDescent="0.2">
      <c r="A5" s="5">
        <v>1</v>
      </c>
      <c r="B5" s="27" t="s">
        <v>4</v>
      </c>
      <c r="C5" s="28">
        <v>6862500000</v>
      </c>
      <c r="D5" s="8">
        <v>3</v>
      </c>
      <c r="E5" s="9">
        <v>0</v>
      </c>
      <c r="F5" s="9">
        <v>0</v>
      </c>
      <c r="G5" s="9">
        <v>0</v>
      </c>
      <c r="H5" s="9">
        <v>0</v>
      </c>
      <c r="I5" s="5">
        <v>3</v>
      </c>
      <c r="J5" s="16">
        <v>6862</v>
      </c>
      <c r="K5" s="12">
        <v>0</v>
      </c>
      <c r="L5" s="16">
        <v>0</v>
      </c>
    </row>
    <row r="6" spans="1:14" ht="30" x14ac:dyDescent="0.2">
      <c r="A6" s="5">
        <f>+A5+1</f>
        <v>2</v>
      </c>
      <c r="B6" s="13" t="str">
        <f>+[2]SELESAI!$C$13</f>
        <v>DINAS PEKERJAAN UMUM DAN PENATAAN RUANG</v>
      </c>
      <c r="C6" s="11">
        <v>118235234000</v>
      </c>
      <c r="D6" s="8">
        <v>22</v>
      </c>
      <c r="E6" s="5">
        <v>11</v>
      </c>
      <c r="F6" s="16">
        <v>4925</v>
      </c>
      <c r="G6" s="5">
        <v>11</v>
      </c>
      <c r="H6" s="16">
        <v>113310</v>
      </c>
      <c r="I6" s="17" t="s">
        <v>6</v>
      </c>
      <c r="J6" s="16">
        <v>0</v>
      </c>
      <c r="K6" s="12">
        <v>0</v>
      </c>
      <c r="L6" s="16">
        <v>0</v>
      </c>
      <c r="M6" s="14"/>
      <c r="N6" s="29"/>
    </row>
    <row r="7" spans="1:14" ht="30" x14ac:dyDescent="0.2">
      <c r="A7" s="5">
        <v>3</v>
      </c>
      <c r="B7" s="13" t="s">
        <v>15</v>
      </c>
      <c r="C7" s="11">
        <v>260400000</v>
      </c>
      <c r="D7" s="8">
        <v>1</v>
      </c>
      <c r="E7" s="17" t="s">
        <v>6</v>
      </c>
      <c r="F7" s="30" t="s">
        <v>6</v>
      </c>
      <c r="G7" s="17" t="s">
        <v>6</v>
      </c>
      <c r="H7" s="30" t="s">
        <v>6</v>
      </c>
      <c r="I7" s="5">
        <v>1</v>
      </c>
      <c r="J7" s="16">
        <v>260.39999999999998</v>
      </c>
      <c r="K7" s="31" t="s">
        <v>6</v>
      </c>
      <c r="L7" s="30" t="s">
        <v>6</v>
      </c>
      <c r="M7" s="14"/>
    </row>
    <row r="8" spans="1:14" ht="30" x14ac:dyDescent="0.2">
      <c r="A8" s="5">
        <f t="shared" ref="A8" si="0">+A7+1</f>
        <v>4</v>
      </c>
      <c r="B8" s="13" t="s">
        <v>16</v>
      </c>
      <c r="C8" s="11">
        <v>14881600000</v>
      </c>
      <c r="D8" s="8">
        <v>16</v>
      </c>
      <c r="E8" s="17" t="s">
        <v>6</v>
      </c>
      <c r="F8" s="30" t="s">
        <v>6</v>
      </c>
      <c r="G8" s="5">
        <v>13</v>
      </c>
      <c r="H8" s="16">
        <v>11936</v>
      </c>
      <c r="I8" s="5">
        <v>3</v>
      </c>
      <c r="J8" s="16">
        <v>2945</v>
      </c>
      <c r="K8" s="31" t="s">
        <v>6</v>
      </c>
      <c r="L8" s="30" t="s">
        <v>6</v>
      </c>
      <c r="N8" s="29"/>
    </row>
    <row r="9" spans="1:14" ht="28.5" customHeight="1" x14ac:dyDescent="0.2">
      <c r="A9" s="5">
        <v>5</v>
      </c>
      <c r="B9" s="13" t="str">
        <f>+[2]SELESAI!$C$59</f>
        <v>DINAS LINGKUNGAN HIDUP DAN KEHUTANAN</v>
      </c>
      <c r="C9" s="11">
        <v>1000000000</v>
      </c>
      <c r="D9" s="8">
        <v>1</v>
      </c>
      <c r="E9" s="15">
        <v>1</v>
      </c>
      <c r="F9" s="16">
        <v>1000</v>
      </c>
      <c r="G9" s="16">
        <v>0</v>
      </c>
      <c r="H9" s="16">
        <v>0</v>
      </c>
      <c r="I9" s="17" t="s">
        <v>6</v>
      </c>
      <c r="J9" s="30" t="s">
        <v>6</v>
      </c>
      <c r="K9" s="17" t="s">
        <v>6</v>
      </c>
      <c r="L9" s="30" t="s">
        <v>6</v>
      </c>
    </row>
    <row r="10" spans="1:14" ht="30.75" customHeight="1" x14ac:dyDescent="0.2">
      <c r="A10" s="5">
        <v>6</v>
      </c>
      <c r="B10" s="13" t="s">
        <v>17</v>
      </c>
      <c r="C10" s="11">
        <v>387200000</v>
      </c>
      <c r="D10" s="8">
        <v>1</v>
      </c>
      <c r="E10" s="32" t="s">
        <v>6</v>
      </c>
      <c r="F10" s="30" t="s">
        <v>6</v>
      </c>
      <c r="G10" s="30" t="s">
        <v>6</v>
      </c>
      <c r="H10" s="30" t="s">
        <v>6</v>
      </c>
      <c r="I10" s="17">
        <v>1</v>
      </c>
      <c r="J10" s="30">
        <v>387</v>
      </c>
      <c r="K10" s="17" t="s">
        <v>6</v>
      </c>
      <c r="L10" s="30" t="s">
        <v>6</v>
      </c>
      <c r="N10" s="20"/>
    </row>
    <row r="11" spans="1:14" ht="30" x14ac:dyDescent="0.2">
      <c r="A11" s="5">
        <v>7</v>
      </c>
      <c r="B11" s="13" t="str">
        <f>+[2]SELESAI!$C$198</f>
        <v>DINAS PERPUSTAKAAN DAN KEARSIPAN</v>
      </c>
      <c r="C11" s="11">
        <v>15642491000</v>
      </c>
      <c r="D11" s="8">
        <v>2</v>
      </c>
      <c r="E11" s="5">
        <v>1</v>
      </c>
      <c r="F11" s="16">
        <v>205</v>
      </c>
      <c r="G11" s="16">
        <v>1</v>
      </c>
      <c r="H11" s="16">
        <v>15436</v>
      </c>
      <c r="I11" s="16">
        <v>0</v>
      </c>
      <c r="J11" s="16">
        <v>0</v>
      </c>
      <c r="K11" s="9">
        <v>0</v>
      </c>
      <c r="L11" s="9">
        <v>0</v>
      </c>
    </row>
    <row r="12" spans="1:14" ht="30.75" customHeight="1" x14ac:dyDescent="0.2">
      <c r="A12" s="5">
        <v>8</v>
      </c>
      <c r="B12" s="13" t="s">
        <v>18</v>
      </c>
      <c r="C12" s="11">
        <v>1340434000</v>
      </c>
      <c r="D12" s="8">
        <v>1</v>
      </c>
      <c r="E12" s="17" t="s">
        <v>6</v>
      </c>
      <c r="F12" s="30" t="s">
        <v>6</v>
      </c>
      <c r="G12" s="30" t="s">
        <v>6</v>
      </c>
      <c r="H12" s="30" t="s">
        <v>6</v>
      </c>
      <c r="I12" s="16">
        <v>1</v>
      </c>
      <c r="J12" s="16">
        <v>1340</v>
      </c>
      <c r="K12" s="33" t="s">
        <v>6</v>
      </c>
      <c r="L12" s="33" t="s">
        <v>6</v>
      </c>
    </row>
    <row r="13" spans="1:14" ht="30" x14ac:dyDescent="0.2">
      <c r="A13" s="5">
        <v>9</v>
      </c>
      <c r="B13" s="13" t="s">
        <v>7</v>
      </c>
      <c r="C13" s="11">
        <v>354300000000</v>
      </c>
      <c r="D13" s="8">
        <v>3</v>
      </c>
      <c r="E13" s="33" t="s">
        <v>6</v>
      </c>
      <c r="F13" s="16">
        <v>0</v>
      </c>
      <c r="G13" s="16">
        <v>2</v>
      </c>
      <c r="H13" s="16">
        <v>351100</v>
      </c>
      <c r="I13" s="5">
        <v>1</v>
      </c>
      <c r="J13" s="16">
        <v>3200</v>
      </c>
      <c r="K13" s="9">
        <v>0</v>
      </c>
      <c r="L13" s="9">
        <v>0</v>
      </c>
    </row>
    <row r="14" spans="1:14" ht="19.5" customHeight="1" x14ac:dyDescent="0.2">
      <c r="A14" s="23" t="s">
        <v>5</v>
      </c>
      <c r="B14" s="23"/>
      <c r="C14" s="18">
        <f t="shared" ref="C14:L14" si="1">SUM(C5:C13)</f>
        <v>512909859000</v>
      </c>
      <c r="D14" s="19">
        <f t="shared" si="1"/>
        <v>50</v>
      </c>
      <c r="E14" s="19">
        <f t="shared" si="1"/>
        <v>13</v>
      </c>
      <c r="F14" s="19">
        <f t="shared" si="1"/>
        <v>6130</v>
      </c>
      <c r="G14" s="19">
        <f t="shared" si="1"/>
        <v>27</v>
      </c>
      <c r="H14" s="19">
        <f t="shared" si="1"/>
        <v>491782</v>
      </c>
      <c r="I14" s="19">
        <f t="shared" si="1"/>
        <v>10</v>
      </c>
      <c r="J14" s="19">
        <f t="shared" si="1"/>
        <v>14994.4</v>
      </c>
      <c r="K14" s="19">
        <f t="shared" si="1"/>
        <v>0</v>
      </c>
      <c r="L14" s="19">
        <f t="shared" si="1"/>
        <v>0</v>
      </c>
    </row>
  </sheetData>
  <mergeCells count="10">
    <mergeCell ref="A14:B14"/>
    <mergeCell ref="A1:L1"/>
    <mergeCell ref="A3:A4"/>
    <mergeCell ref="B3:B4"/>
    <mergeCell ref="C3:C4"/>
    <mergeCell ref="D3:D4"/>
    <mergeCell ref="E3:F3"/>
    <mergeCell ref="G3:H3"/>
    <mergeCell ref="I3:J3"/>
    <mergeCell ref="K3:L3"/>
  </mergeCells>
  <pageMargins left="0.51181102362204722" right="0.51181102362204722" top="0.74803149606299213" bottom="0.55118110236220474" header="0.31496062992125984" footer="0.31496062992125984"/>
  <pageSetup paperSize="14" scale="98" fitToHeight="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selection activeCell="F4" sqref="F4"/>
    </sheetView>
  </sheetViews>
  <sheetFormatPr defaultRowHeight="15" x14ac:dyDescent="0.2"/>
  <cols>
    <col min="1" max="1" width="6.5703125" style="2" customWidth="1"/>
    <col min="2" max="2" width="37.5703125" style="2" bestFit="1" customWidth="1"/>
    <col min="3" max="3" width="24.28515625" style="2" bestFit="1" customWidth="1"/>
    <col min="4" max="4" width="18.7109375" style="2" bestFit="1" customWidth="1"/>
    <col min="5" max="5" width="7.7109375" style="2" bestFit="1" customWidth="1"/>
    <col min="6" max="6" width="15.42578125" style="2" customWidth="1"/>
    <col min="7" max="7" width="6.7109375" style="2" bestFit="1" customWidth="1"/>
    <col min="8" max="8" width="15.7109375" style="2" customWidth="1"/>
    <col min="9" max="9" width="7.7109375" style="2" bestFit="1" customWidth="1"/>
    <col min="10" max="10" width="15.42578125" style="2" customWidth="1"/>
    <col min="11" max="11" width="6.140625" style="2" customWidth="1"/>
    <col min="12" max="12" width="16.5703125" style="2" customWidth="1"/>
    <col min="13" max="13" width="9.140625" style="1"/>
    <col min="14" max="14" width="14.28515625" style="1" bestFit="1" customWidth="1"/>
    <col min="15" max="16384" width="9.140625" style="1"/>
  </cols>
  <sheetData>
    <row r="1" spans="1:14" ht="23.25" customHeight="1" x14ac:dyDescent="0.2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14" ht="21.75" customHeight="1" x14ac:dyDescent="0.2">
      <c r="A3" s="25" t="s">
        <v>14</v>
      </c>
      <c r="B3" s="25" t="s">
        <v>1</v>
      </c>
      <c r="C3" s="26" t="s">
        <v>2</v>
      </c>
      <c r="D3" s="26" t="s">
        <v>0</v>
      </c>
      <c r="E3" s="25" t="s">
        <v>9</v>
      </c>
      <c r="F3" s="25"/>
      <c r="G3" s="25" t="s">
        <v>10</v>
      </c>
      <c r="H3" s="25"/>
      <c r="I3" s="25" t="s">
        <v>11</v>
      </c>
      <c r="J3" s="25"/>
      <c r="K3" s="25" t="s">
        <v>12</v>
      </c>
      <c r="L3" s="25"/>
    </row>
    <row r="4" spans="1:14" ht="30" x14ac:dyDescent="0.2">
      <c r="A4" s="25"/>
      <c r="B4" s="25"/>
      <c r="C4" s="26"/>
      <c r="D4" s="26"/>
      <c r="E4" s="21" t="s">
        <v>3</v>
      </c>
      <c r="F4" s="22" t="s">
        <v>28</v>
      </c>
      <c r="G4" s="21" t="s">
        <v>3</v>
      </c>
      <c r="H4" s="22" t="s">
        <v>28</v>
      </c>
      <c r="I4" s="21" t="s">
        <v>3</v>
      </c>
      <c r="J4" s="22" t="s">
        <v>28</v>
      </c>
      <c r="K4" s="21" t="s">
        <v>3</v>
      </c>
      <c r="L4" s="22" t="s">
        <v>28</v>
      </c>
    </row>
    <row r="5" spans="1:14" ht="33.75" customHeight="1" x14ac:dyDescent="0.2">
      <c r="A5" s="5">
        <v>1</v>
      </c>
      <c r="B5" s="27" t="s">
        <v>4</v>
      </c>
      <c r="C5" s="41">
        <f>8150000000+325000000</f>
        <v>8475000000</v>
      </c>
      <c r="D5" s="8">
        <v>5</v>
      </c>
      <c r="E5" s="9">
        <v>0</v>
      </c>
      <c r="F5" s="9">
        <v>0</v>
      </c>
      <c r="G5" s="9">
        <v>0</v>
      </c>
      <c r="H5" s="9">
        <v>0</v>
      </c>
      <c r="I5" s="5">
        <v>4</v>
      </c>
      <c r="J5" s="16">
        <v>8150</v>
      </c>
      <c r="K5" s="12">
        <v>1</v>
      </c>
      <c r="L5" s="35">
        <v>325</v>
      </c>
    </row>
    <row r="6" spans="1:14" ht="33.75" customHeight="1" x14ac:dyDescent="0.2">
      <c r="A6" s="5">
        <v>2</v>
      </c>
      <c r="B6" s="27" t="s">
        <v>20</v>
      </c>
      <c r="C6" s="36">
        <v>722150000</v>
      </c>
      <c r="D6" s="8">
        <v>1</v>
      </c>
      <c r="E6" s="9">
        <v>0</v>
      </c>
      <c r="F6" s="9">
        <v>0</v>
      </c>
      <c r="G6" s="9">
        <v>0</v>
      </c>
      <c r="H6" s="9">
        <v>0</v>
      </c>
      <c r="I6" s="5">
        <v>1</v>
      </c>
      <c r="J6" s="16">
        <v>7221</v>
      </c>
      <c r="K6" s="12"/>
      <c r="L6" s="37" t="s">
        <v>6</v>
      </c>
    </row>
    <row r="7" spans="1:14" ht="33.75" customHeight="1" x14ac:dyDescent="0.2">
      <c r="A7" s="5">
        <v>3</v>
      </c>
      <c r="B7" s="13" t="str">
        <f>+[3]SELESAI!$C$13</f>
        <v>DINAS PEKERJAAN UMUM DAN PENATAAN RUANG</v>
      </c>
      <c r="C7" s="11">
        <v>137085234000</v>
      </c>
      <c r="D7" s="8">
        <v>27</v>
      </c>
      <c r="E7" s="5">
        <v>12</v>
      </c>
      <c r="F7" s="16">
        <v>5325</v>
      </c>
      <c r="G7" s="5">
        <v>15</v>
      </c>
      <c r="H7" s="16">
        <v>131760</v>
      </c>
      <c r="I7" s="17" t="s">
        <v>6</v>
      </c>
      <c r="J7" s="16">
        <v>0</v>
      </c>
      <c r="K7" s="12">
        <v>0</v>
      </c>
      <c r="L7" s="35">
        <v>0</v>
      </c>
      <c r="M7" s="14"/>
      <c r="N7" s="29"/>
    </row>
    <row r="8" spans="1:14" ht="33.75" customHeight="1" x14ac:dyDescent="0.2">
      <c r="A8" s="5">
        <v>4</v>
      </c>
      <c r="B8" s="13" t="s">
        <v>15</v>
      </c>
      <c r="C8" s="11">
        <v>29147380919</v>
      </c>
      <c r="D8" s="8">
        <v>3</v>
      </c>
      <c r="E8" s="17">
        <v>1</v>
      </c>
      <c r="F8" s="30">
        <v>1004</v>
      </c>
      <c r="G8" s="17">
        <v>1</v>
      </c>
      <c r="H8" s="30">
        <v>27882</v>
      </c>
      <c r="I8" s="5">
        <v>1</v>
      </c>
      <c r="J8" s="16">
        <v>260.39999999999998</v>
      </c>
      <c r="K8" s="31" t="s">
        <v>6</v>
      </c>
      <c r="L8" s="37" t="s">
        <v>6</v>
      </c>
      <c r="M8" s="14"/>
    </row>
    <row r="9" spans="1:14" ht="33.75" customHeight="1" x14ac:dyDescent="0.2">
      <c r="A9" s="5">
        <v>5</v>
      </c>
      <c r="B9" s="38" t="s">
        <v>16</v>
      </c>
      <c r="C9" s="11">
        <v>15813600000</v>
      </c>
      <c r="D9" s="8">
        <v>17</v>
      </c>
      <c r="E9" s="17" t="s">
        <v>6</v>
      </c>
      <c r="F9" s="30" t="s">
        <v>6</v>
      </c>
      <c r="G9" s="5">
        <v>13</v>
      </c>
      <c r="H9" s="16">
        <v>11936</v>
      </c>
      <c r="I9" s="5">
        <v>4</v>
      </c>
      <c r="J9" s="16">
        <v>3874</v>
      </c>
      <c r="K9" s="31" t="s">
        <v>6</v>
      </c>
      <c r="L9" s="37" t="s">
        <v>6</v>
      </c>
      <c r="N9" s="29"/>
    </row>
    <row r="10" spans="1:14" ht="33.75" customHeight="1" x14ac:dyDescent="0.2">
      <c r="A10" s="5">
        <v>6</v>
      </c>
      <c r="B10" s="13" t="str">
        <f>+[3]SELESAI!$C$59</f>
        <v>DINAS LINGKUNGAN HIDUP DAN KEHUTANAN</v>
      </c>
      <c r="C10" s="11">
        <v>1559400000</v>
      </c>
      <c r="D10" s="8">
        <v>2</v>
      </c>
      <c r="E10" s="15">
        <v>1</v>
      </c>
      <c r="F10" s="16">
        <v>1000</v>
      </c>
      <c r="G10" s="16">
        <v>1</v>
      </c>
      <c r="H10" s="16">
        <v>559</v>
      </c>
      <c r="I10" s="17" t="s">
        <v>6</v>
      </c>
      <c r="J10" s="30" t="s">
        <v>6</v>
      </c>
      <c r="K10" s="17" t="s">
        <v>6</v>
      </c>
      <c r="L10" s="37" t="s">
        <v>6</v>
      </c>
    </row>
    <row r="11" spans="1:14" ht="33.75" customHeight="1" x14ac:dyDescent="0.2">
      <c r="A11" s="5">
        <v>7</v>
      </c>
      <c r="B11" s="13" t="s">
        <v>21</v>
      </c>
      <c r="C11" s="11">
        <v>1900000000</v>
      </c>
      <c r="D11" s="8">
        <v>3</v>
      </c>
      <c r="E11" s="32" t="s">
        <v>6</v>
      </c>
      <c r="F11" s="30" t="s">
        <v>6</v>
      </c>
      <c r="G11" s="16">
        <v>3</v>
      </c>
      <c r="H11" s="16">
        <v>1900</v>
      </c>
      <c r="I11" s="17" t="s">
        <v>6</v>
      </c>
      <c r="J11" s="30" t="s">
        <v>6</v>
      </c>
      <c r="K11" s="17" t="s">
        <v>6</v>
      </c>
      <c r="L11" s="37" t="s">
        <v>6</v>
      </c>
    </row>
    <row r="12" spans="1:14" ht="33.75" customHeight="1" x14ac:dyDescent="0.2">
      <c r="A12" s="5">
        <v>8</v>
      </c>
      <c r="B12" s="13" t="s">
        <v>17</v>
      </c>
      <c r="C12" s="11">
        <v>387200000</v>
      </c>
      <c r="D12" s="8">
        <v>1</v>
      </c>
      <c r="E12" s="32" t="s">
        <v>6</v>
      </c>
      <c r="F12" s="30" t="s">
        <v>6</v>
      </c>
      <c r="G12" s="30" t="s">
        <v>6</v>
      </c>
      <c r="H12" s="30" t="s">
        <v>6</v>
      </c>
      <c r="I12" s="17">
        <v>1</v>
      </c>
      <c r="J12" s="30">
        <v>387</v>
      </c>
      <c r="K12" s="17" t="s">
        <v>6</v>
      </c>
      <c r="L12" s="37" t="s">
        <v>6</v>
      </c>
      <c r="N12" s="20"/>
    </row>
    <row r="13" spans="1:14" ht="33.75" customHeight="1" x14ac:dyDescent="0.2">
      <c r="A13" s="5"/>
      <c r="B13" s="13" t="s">
        <v>22</v>
      </c>
      <c r="C13" s="11">
        <v>590000000</v>
      </c>
      <c r="D13" s="8">
        <v>1</v>
      </c>
      <c r="E13" s="32" t="s">
        <v>6</v>
      </c>
      <c r="F13" s="30" t="s">
        <v>6</v>
      </c>
      <c r="G13" s="30" t="s">
        <v>6</v>
      </c>
      <c r="H13" s="30" t="s">
        <v>6</v>
      </c>
      <c r="I13" s="17">
        <v>1</v>
      </c>
      <c r="J13" s="30">
        <v>590</v>
      </c>
      <c r="K13" s="17" t="s">
        <v>6</v>
      </c>
      <c r="L13" s="37" t="s">
        <v>6</v>
      </c>
      <c r="N13" s="20"/>
    </row>
    <row r="14" spans="1:14" ht="33.75" customHeight="1" x14ac:dyDescent="0.2">
      <c r="A14" s="5">
        <v>9</v>
      </c>
      <c r="B14" s="13" t="str">
        <f>+[3]SELESAI!$C$198</f>
        <v>DINAS PERPUSTAKAAN DAN KEARSIPAN</v>
      </c>
      <c r="C14" s="11">
        <v>15642491000</v>
      </c>
      <c r="D14" s="8">
        <v>2</v>
      </c>
      <c r="E14" s="5">
        <v>1</v>
      </c>
      <c r="F14" s="16">
        <v>205</v>
      </c>
      <c r="G14" s="16">
        <v>1</v>
      </c>
      <c r="H14" s="16">
        <v>15436</v>
      </c>
      <c r="I14" s="16">
        <v>0</v>
      </c>
      <c r="J14" s="16">
        <v>0</v>
      </c>
      <c r="K14" s="9">
        <v>0</v>
      </c>
      <c r="L14" s="39" t="s">
        <v>6</v>
      </c>
    </row>
    <row r="15" spans="1:14" ht="33.75" customHeight="1" x14ac:dyDescent="0.2">
      <c r="A15" s="5">
        <v>10</v>
      </c>
      <c r="B15" s="13" t="s">
        <v>18</v>
      </c>
      <c r="C15" s="11">
        <v>14939454637</v>
      </c>
      <c r="D15" s="8">
        <v>5</v>
      </c>
      <c r="E15" s="17" t="s">
        <v>6</v>
      </c>
      <c r="F15" s="30" t="s">
        <v>6</v>
      </c>
      <c r="G15" s="30">
        <v>4</v>
      </c>
      <c r="H15" s="30">
        <v>13599</v>
      </c>
      <c r="I15" s="16">
        <v>1</v>
      </c>
      <c r="J15" s="16">
        <v>1340</v>
      </c>
      <c r="K15" s="33" t="s">
        <v>6</v>
      </c>
      <c r="L15" s="39" t="s">
        <v>6</v>
      </c>
    </row>
    <row r="16" spans="1:14" ht="33.75" customHeight="1" x14ac:dyDescent="0.2">
      <c r="A16" s="5">
        <v>11</v>
      </c>
      <c r="B16" s="13" t="s">
        <v>7</v>
      </c>
      <c r="C16" s="11">
        <v>354200000000</v>
      </c>
      <c r="D16" s="8">
        <v>3</v>
      </c>
      <c r="E16" s="33" t="s">
        <v>6</v>
      </c>
      <c r="F16" s="16">
        <v>0</v>
      </c>
      <c r="G16" s="16">
        <v>2</v>
      </c>
      <c r="H16" s="16">
        <v>351100</v>
      </c>
      <c r="I16" s="5">
        <v>1</v>
      </c>
      <c r="J16" s="16">
        <v>3200</v>
      </c>
      <c r="K16" s="9">
        <v>0</v>
      </c>
      <c r="L16" s="39" t="s">
        <v>6</v>
      </c>
    </row>
    <row r="17" spans="1:12" ht="22.5" customHeight="1" x14ac:dyDescent="0.2">
      <c r="A17" s="23" t="s">
        <v>5</v>
      </c>
      <c r="B17" s="23"/>
      <c r="C17" s="18">
        <f t="shared" ref="C17:L17" si="0">SUM(C5:C16)</f>
        <v>580461910556</v>
      </c>
      <c r="D17" s="19">
        <f t="shared" si="0"/>
        <v>70</v>
      </c>
      <c r="E17" s="19">
        <f t="shared" si="0"/>
        <v>15</v>
      </c>
      <c r="F17" s="19">
        <f>SUM(F7:F16)</f>
        <v>7534</v>
      </c>
      <c r="G17" s="19">
        <f t="shared" si="0"/>
        <v>40</v>
      </c>
      <c r="H17" s="19">
        <f t="shared" si="0"/>
        <v>554172</v>
      </c>
      <c r="I17" s="19">
        <f t="shared" si="0"/>
        <v>14</v>
      </c>
      <c r="J17" s="19">
        <f t="shared" si="0"/>
        <v>25022.400000000001</v>
      </c>
      <c r="K17" s="19">
        <f t="shared" si="0"/>
        <v>1</v>
      </c>
      <c r="L17" s="19">
        <f t="shared" si="0"/>
        <v>325</v>
      </c>
    </row>
    <row r="19" spans="1:12" x14ac:dyDescent="0.2">
      <c r="E19" s="40"/>
    </row>
    <row r="21" spans="1:12" x14ac:dyDescent="0.2">
      <c r="I21" s="40"/>
    </row>
  </sheetData>
  <mergeCells count="10">
    <mergeCell ref="A17:B17"/>
    <mergeCell ref="A1:L1"/>
    <mergeCell ref="A3:A4"/>
    <mergeCell ref="B3:B4"/>
    <mergeCell ref="C3:C4"/>
    <mergeCell ref="D3:D4"/>
    <mergeCell ref="E3:F3"/>
    <mergeCell ref="G3:H3"/>
    <mergeCell ref="I3:J3"/>
    <mergeCell ref="K3:L3"/>
  </mergeCells>
  <pageMargins left="0.51181102362204722" right="0.51181102362204722" top="0.74803149606299213" bottom="0.55118110236220474" header="0.31496062992125984" footer="0.31496062992125984"/>
  <pageSetup paperSize="14" scale="98" fitToHeight="0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selection activeCell="P10" sqref="P10"/>
    </sheetView>
  </sheetViews>
  <sheetFormatPr defaultRowHeight="15" x14ac:dyDescent="0.2"/>
  <cols>
    <col min="1" max="1" width="6.5703125" style="2" customWidth="1"/>
    <col min="2" max="2" width="37.5703125" style="2" bestFit="1" customWidth="1"/>
    <col min="3" max="3" width="24.42578125" style="2" bestFit="1" customWidth="1"/>
    <col min="4" max="4" width="18.7109375" style="2" bestFit="1" customWidth="1"/>
    <col min="5" max="5" width="7.7109375" style="2" bestFit="1" customWidth="1"/>
    <col min="6" max="6" width="15" style="2" customWidth="1"/>
    <col min="7" max="7" width="6.7109375" style="2" bestFit="1" customWidth="1"/>
    <col min="8" max="8" width="16.140625" style="2" customWidth="1"/>
    <col min="9" max="9" width="7.7109375" style="2" bestFit="1" customWidth="1"/>
    <col min="10" max="10" width="15.140625" style="2" customWidth="1"/>
    <col min="11" max="11" width="6.140625" style="2" customWidth="1"/>
    <col min="12" max="12" width="18" style="2" customWidth="1"/>
    <col min="13" max="13" width="9.140625" style="1"/>
    <col min="14" max="14" width="14.28515625" style="1" bestFit="1" customWidth="1"/>
    <col min="15" max="16384" width="9.140625" style="1"/>
  </cols>
  <sheetData>
    <row r="1" spans="1:14" ht="23.25" customHeight="1" x14ac:dyDescent="0.2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4" ht="15.75" thickBot="1" x14ac:dyDescent="0.25"/>
    <row r="3" spans="1:14" ht="24" customHeight="1" x14ac:dyDescent="0.2">
      <c r="A3" s="42" t="s">
        <v>14</v>
      </c>
      <c r="B3" s="43" t="s">
        <v>1</v>
      </c>
      <c r="C3" s="44" t="s">
        <v>2</v>
      </c>
      <c r="D3" s="44" t="s">
        <v>0</v>
      </c>
      <c r="E3" s="25" t="s">
        <v>9</v>
      </c>
      <c r="F3" s="25"/>
      <c r="G3" s="25" t="s">
        <v>10</v>
      </c>
      <c r="H3" s="25"/>
      <c r="I3" s="25" t="s">
        <v>11</v>
      </c>
      <c r="J3" s="25"/>
      <c r="K3" s="25" t="s">
        <v>12</v>
      </c>
      <c r="L3" s="25"/>
    </row>
    <row r="4" spans="1:14" ht="45" x14ac:dyDescent="0.2">
      <c r="A4" s="45"/>
      <c r="B4" s="25"/>
      <c r="C4" s="26"/>
      <c r="D4" s="26"/>
      <c r="E4" s="21" t="s">
        <v>3</v>
      </c>
      <c r="F4" s="22" t="s">
        <v>28</v>
      </c>
      <c r="G4" s="21" t="s">
        <v>3</v>
      </c>
      <c r="H4" s="22" t="s">
        <v>28</v>
      </c>
      <c r="I4" s="21" t="s">
        <v>3</v>
      </c>
      <c r="J4" s="22" t="s">
        <v>28</v>
      </c>
      <c r="K4" s="21" t="s">
        <v>3</v>
      </c>
      <c r="L4" s="22" t="s">
        <v>28</v>
      </c>
    </row>
    <row r="5" spans="1:14" ht="23.25" customHeight="1" x14ac:dyDescent="0.2">
      <c r="A5" s="46">
        <v>1</v>
      </c>
      <c r="B5" s="27" t="s">
        <v>4</v>
      </c>
      <c r="C5" s="34">
        <f>8150000000+325000000</f>
        <v>8475000000</v>
      </c>
      <c r="D5" s="8">
        <v>5</v>
      </c>
      <c r="E5" s="9">
        <v>0</v>
      </c>
      <c r="F5" s="9">
        <v>0</v>
      </c>
      <c r="G5" s="9">
        <v>0</v>
      </c>
      <c r="H5" s="9">
        <v>0</v>
      </c>
      <c r="I5" s="5">
        <v>4</v>
      </c>
      <c r="J5" s="16">
        <v>8150</v>
      </c>
      <c r="K5" s="12">
        <v>1</v>
      </c>
      <c r="L5" s="47">
        <v>325</v>
      </c>
    </row>
    <row r="6" spans="1:14" ht="30" x14ac:dyDescent="0.2">
      <c r="A6" s="46">
        <v>2</v>
      </c>
      <c r="B6" s="27" t="s">
        <v>20</v>
      </c>
      <c r="C6" s="36">
        <v>722150000</v>
      </c>
      <c r="D6" s="8">
        <v>1</v>
      </c>
      <c r="E6" s="9">
        <v>0</v>
      </c>
      <c r="F6" s="9">
        <v>0</v>
      </c>
      <c r="G6" s="9">
        <v>0</v>
      </c>
      <c r="H6" s="9">
        <v>0</v>
      </c>
      <c r="I6" s="5">
        <v>1</v>
      </c>
      <c r="J6" s="16">
        <v>722</v>
      </c>
      <c r="K6" s="31" t="s">
        <v>6</v>
      </c>
      <c r="L6" s="48" t="s">
        <v>6</v>
      </c>
    </row>
    <row r="7" spans="1:14" ht="30" x14ac:dyDescent="0.2">
      <c r="A7" s="46">
        <v>3</v>
      </c>
      <c r="B7" s="13" t="str">
        <f>+[3]SELESAI!$C$198</f>
        <v>DINAS PERPUSTAKAAN DAN KEARSIPAN</v>
      </c>
      <c r="C7" s="11">
        <v>15642491000</v>
      </c>
      <c r="D7" s="8">
        <v>2</v>
      </c>
      <c r="E7" s="5">
        <v>1</v>
      </c>
      <c r="F7" s="16">
        <v>205</v>
      </c>
      <c r="G7" s="16">
        <v>1</v>
      </c>
      <c r="H7" s="16">
        <v>15436</v>
      </c>
      <c r="I7" s="16">
        <v>0</v>
      </c>
      <c r="J7" s="16">
        <v>0</v>
      </c>
      <c r="K7" s="31" t="s">
        <v>6</v>
      </c>
      <c r="L7" s="49" t="s">
        <v>6</v>
      </c>
    </row>
    <row r="8" spans="1:14" ht="30" x14ac:dyDescent="0.2">
      <c r="A8" s="46">
        <v>4</v>
      </c>
      <c r="B8" s="13" t="s">
        <v>15</v>
      </c>
      <c r="C8" s="11">
        <v>29147380919</v>
      </c>
      <c r="D8" s="8">
        <v>3</v>
      </c>
      <c r="E8" s="17">
        <v>1</v>
      </c>
      <c r="F8" s="30">
        <v>1004</v>
      </c>
      <c r="G8" s="17">
        <v>1</v>
      </c>
      <c r="H8" s="30">
        <v>27882</v>
      </c>
      <c r="I8" s="5">
        <v>1</v>
      </c>
      <c r="J8" s="16">
        <v>260.39999999999998</v>
      </c>
      <c r="K8" s="31" t="s">
        <v>6</v>
      </c>
      <c r="L8" s="48" t="s">
        <v>6</v>
      </c>
    </row>
    <row r="9" spans="1:14" ht="30" x14ac:dyDescent="0.2">
      <c r="A9" s="46">
        <v>5</v>
      </c>
      <c r="B9" s="38" t="s">
        <v>16</v>
      </c>
      <c r="C9" s="11">
        <v>15813600000</v>
      </c>
      <c r="D9" s="8">
        <v>17</v>
      </c>
      <c r="E9" s="17" t="s">
        <v>6</v>
      </c>
      <c r="F9" s="30" t="s">
        <v>6</v>
      </c>
      <c r="G9" s="5">
        <v>13</v>
      </c>
      <c r="H9" s="16">
        <v>11936</v>
      </c>
      <c r="I9" s="17" t="s">
        <v>6</v>
      </c>
      <c r="J9" s="17" t="s">
        <v>6</v>
      </c>
      <c r="K9" s="5">
        <v>4</v>
      </c>
      <c r="L9" s="50">
        <v>3877</v>
      </c>
      <c r="N9" s="29"/>
    </row>
    <row r="10" spans="1:14" ht="24" customHeight="1" x14ac:dyDescent="0.2">
      <c r="A10" s="46">
        <v>6</v>
      </c>
      <c r="B10" s="38" t="s">
        <v>24</v>
      </c>
      <c r="C10" s="11">
        <v>500000000</v>
      </c>
      <c r="D10" s="8">
        <v>1</v>
      </c>
      <c r="E10" s="17" t="s">
        <v>6</v>
      </c>
      <c r="F10" s="30" t="s">
        <v>6</v>
      </c>
      <c r="G10" s="17" t="s">
        <v>6</v>
      </c>
      <c r="H10" s="30" t="s">
        <v>6</v>
      </c>
      <c r="I10" s="5">
        <v>1</v>
      </c>
      <c r="J10" s="16">
        <v>500</v>
      </c>
      <c r="K10" s="31" t="s">
        <v>6</v>
      </c>
      <c r="L10" s="48" t="s">
        <v>6</v>
      </c>
    </row>
    <row r="11" spans="1:14" ht="30" x14ac:dyDescent="0.2">
      <c r="A11" s="46">
        <v>7</v>
      </c>
      <c r="B11" s="13" t="str">
        <f>+[3]SELESAI!$C$13</f>
        <v>DINAS PEKERJAAN UMUM DAN PENATAAN RUANG</v>
      </c>
      <c r="C11" s="11">
        <v>144870984000</v>
      </c>
      <c r="D11" s="8">
        <v>31</v>
      </c>
      <c r="E11" s="5">
        <v>15</v>
      </c>
      <c r="F11" s="16">
        <v>10110</v>
      </c>
      <c r="G11" s="5">
        <v>16</v>
      </c>
      <c r="H11" s="16">
        <v>134760</v>
      </c>
      <c r="I11" s="17" t="s">
        <v>6</v>
      </c>
      <c r="J11" s="16">
        <v>0</v>
      </c>
      <c r="K11" s="31" t="s">
        <v>6</v>
      </c>
      <c r="L11" s="47">
        <v>0</v>
      </c>
      <c r="M11" s="14"/>
      <c r="N11" s="29"/>
    </row>
    <row r="12" spans="1:14" ht="28.5" customHeight="1" x14ac:dyDescent="0.2">
      <c r="A12" s="46">
        <v>8</v>
      </c>
      <c r="B12" s="13" t="str">
        <f>+[3]SELESAI!$C$59</f>
        <v>DINAS LINGKUNGAN HIDUP DAN KEHUTANAN</v>
      </c>
      <c r="C12" s="11">
        <v>1559400000</v>
      </c>
      <c r="D12" s="8">
        <v>2</v>
      </c>
      <c r="E12" s="15">
        <v>1</v>
      </c>
      <c r="F12" s="16">
        <v>1000</v>
      </c>
      <c r="G12" s="16">
        <v>1</v>
      </c>
      <c r="H12" s="16">
        <v>559</v>
      </c>
      <c r="I12" s="17" t="s">
        <v>6</v>
      </c>
      <c r="J12" s="30" t="s">
        <v>6</v>
      </c>
      <c r="K12" s="17" t="s">
        <v>6</v>
      </c>
      <c r="L12" s="48" t="s">
        <v>6</v>
      </c>
    </row>
    <row r="13" spans="1:14" ht="28.5" customHeight="1" x14ac:dyDescent="0.2">
      <c r="A13" s="46">
        <v>9</v>
      </c>
      <c r="B13" s="13" t="s">
        <v>21</v>
      </c>
      <c r="C13" s="11">
        <v>1900000000</v>
      </c>
      <c r="D13" s="8">
        <v>3</v>
      </c>
      <c r="E13" s="32" t="s">
        <v>6</v>
      </c>
      <c r="F13" s="30" t="s">
        <v>6</v>
      </c>
      <c r="G13" s="16">
        <v>3</v>
      </c>
      <c r="H13" s="16">
        <v>1900</v>
      </c>
      <c r="I13" s="17" t="s">
        <v>6</v>
      </c>
      <c r="J13" s="30" t="s">
        <v>6</v>
      </c>
      <c r="K13" s="17" t="s">
        <v>6</v>
      </c>
      <c r="L13" s="48" t="s">
        <v>6</v>
      </c>
    </row>
    <row r="14" spans="1:14" ht="30.75" customHeight="1" x14ac:dyDescent="0.2">
      <c r="A14" s="46">
        <v>10</v>
      </c>
      <c r="B14" s="13" t="s">
        <v>17</v>
      </c>
      <c r="C14" s="11">
        <v>387200000</v>
      </c>
      <c r="D14" s="8">
        <v>1</v>
      </c>
      <c r="E14" s="32" t="s">
        <v>6</v>
      </c>
      <c r="F14" s="30" t="s">
        <v>6</v>
      </c>
      <c r="G14" s="30" t="s">
        <v>6</v>
      </c>
      <c r="H14" s="30" t="s">
        <v>6</v>
      </c>
      <c r="I14" s="17">
        <v>1</v>
      </c>
      <c r="J14" s="30">
        <v>387</v>
      </c>
      <c r="K14" s="17" t="s">
        <v>6</v>
      </c>
      <c r="L14" s="48" t="s">
        <v>6</v>
      </c>
      <c r="N14" s="20"/>
    </row>
    <row r="15" spans="1:14" ht="30.75" customHeight="1" x14ac:dyDescent="0.2">
      <c r="A15" s="46">
        <v>11</v>
      </c>
      <c r="B15" s="13" t="s">
        <v>22</v>
      </c>
      <c r="C15" s="11">
        <v>590000000</v>
      </c>
      <c r="D15" s="8">
        <v>1</v>
      </c>
      <c r="E15" s="32" t="s">
        <v>6</v>
      </c>
      <c r="F15" s="30" t="s">
        <v>6</v>
      </c>
      <c r="G15" s="30" t="s">
        <v>6</v>
      </c>
      <c r="H15" s="30" t="s">
        <v>6</v>
      </c>
      <c r="I15" s="17">
        <v>1</v>
      </c>
      <c r="J15" s="30">
        <v>590</v>
      </c>
      <c r="K15" s="17" t="s">
        <v>6</v>
      </c>
      <c r="L15" s="48" t="s">
        <v>6</v>
      </c>
      <c r="N15" s="20"/>
    </row>
    <row r="16" spans="1:14" ht="30.75" customHeight="1" x14ac:dyDescent="0.2">
      <c r="A16" s="46">
        <v>12</v>
      </c>
      <c r="B16" s="13" t="s">
        <v>25</v>
      </c>
      <c r="C16" s="11">
        <v>650000000</v>
      </c>
      <c r="D16" s="8">
        <v>1</v>
      </c>
      <c r="E16" s="32" t="s">
        <v>6</v>
      </c>
      <c r="F16" s="30" t="s">
        <v>6</v>
      </c>
      <c r="G16" s="30" t="s">
        <v>6</v>
      </c>
      <c r="H16" s="30" t="s">
        <v>6</v>
      </c>
      <c r="I16" s="17" t="s">
        <v>6</v>
      </c>
      <c r="J16" s="30" t="s">
        <v>6</v>
      </c>
      <c r="K16" s="17">
        <v>1</v>
      </c>
      <c r="L16" s="48">
        <v>650</v>
      </c>
      <c r="N16" s="20"/>
    </row>
    <row r="17" spans="1:12" ht="30.75" customHeight="1" x14ac:dyDescent="0.2">
      <c r="A17" s="46">
        <v>13</v>
      </c>
      <c r="B17" s="13" t="s">
        <v>7</v>
      </c>
      <c r="C17" s="11">
        <v>354200000000</v>
      </c>
      <c r="D17" s="8">
        <v>3</v>
      </c>
      <c r="E17" s="17" t="s">
        <v>6</v>
      </c>
      <c r="F17" s="30" t="s">
        <v>6</v>
      </c>
      <c r="G17" s="16">
        <v>2</v>
      </c>
      <c r="H17" s="16">
        <v>351100</v>
      </c>
      <c r="I17" s="5">
        <v>1</v>
      </c>
      <c r="J17" s="16">
        <v>3100</v>
      </c>
      <c r="K17" s="33" t="s">
        <v>6</v>
      </c>
      <c r="L17" s="49" t="s">
        <v>6</v>
      </c>
    </row>
    <row r="18" spans="1:12" ht="24" customHeight="1" x14ac:dyDescent="0.2">
      <c r="A18" s="46">
        <v>14</v>
      </c>
      <c r="B18" s="13" t="s">
        <v>26</v>
      </c>
      <c r="C18" s="11">
        <v>14939454637</v>
      </c>
      <c r="D18" s="8">
        <v>5</v>
      </c>
      <c r="E18" s="33" t="s">
        <v>6</v>
      </c>
      <c r="F18" s="16">
        <v>0</v>
      </c>
      <c r="G18" s="30">
        <v>4</v>
      </c>
      <c r="H18" s="30">
        <v>13599</v>
      </c>
      <c r="I18" s="5">
        <v>1</v>
      </c>
      <c r="J18" s="16">
        <v>1340</v>
      </c>
      <c r="K18" s="33" t="s">
        <v>6</v>
      </c>
      <c r="L18" s="49" t="s">
        <v>6</v>
      </c>
    </row>
    <row r="19" spans="1:12" ht="25.5" customHeight="1" thickBot="1" x14ac:dyDescent="0.25">
      <c r="A19" s="51" t="s">
        <v>5</v>
      </c>
      <c r="B19" s="52"/>
      <c r="C19" s="53">
        <f t="shared" ref="C19:L19" si="0">SUM(C5:C18)</f>
        <v>589397660556</v>
      </c>
      <c r="D19" s="54">
        <f t="shared" si="0"/>
        <v>76</v>
      </c>
      <c r="E19" s="54">
        <f t="shared" si="0"/>
        <v>18</v>
      </c>
      <c r="F19" s="54">
        <f>SUM(F7:F18)</f>
        <v>12319</v>
      </c>
      <c r="G19" s="54">
        <f t="shared" si="0"/>
        <v>41</v>
      </c>
      <c r="H19" s="54">
        <f t="shared" si="0"/>
        <v>557172</v>
      </c>
      <c r="I19" s="54">
        <f t="shared" si="0"/>
        <v>11</v>
      </c>
      <c r="J19" s="54">
        <f t="shared" si="0"/>
        <v>15049.4</v>
      </c>
      <c r="K19" s="54">
        <f t="shared" si="0"/>
        <v>6</v>
      </c>
      <c r="L19" s="55">
        <f t="shared" si="0"/>
        <v>4852</v>
      </c>
    </row>
    <row r="21" spans="1:12" x14ac:dyDescent="0.2">
      <c r="E21" s="40"/>
    </row>
    <row r="23" spans="1:12" x14ac:dyDescent="0.2">
      <c r="H23" s="56"/>
      <c r="I23" s="56"/>
      <c r="J23" s="57"/>
      <c r="K23" s="57"/>
    </row>
  </sheetData>
  <mergeCells count="10">
    <mergeCell ref="A19:B19"/>
    <mergeCell ref="A1:L1"/>
    <mergeCell ref="A3:A4"/>
    <mergeCell ref="B3:B4"/>
    <mergeCell ref="C3:C4"/>
    <mergeCell ref="D3:D4"/>
    <mergeCell ref="E3:F3"/>
    <mergeCell ref="G3:H3"/>
    <mergeCell ref="I3:J3"/>
    <mergeCell ref="K3:L3"/>
  </mergeCells>
  <pageMargins left="0.51181102362204722" right="0.51181102362204722" top="0.74803149606299213" bottom="0.55118110236220474" header="0.31496062992125984" footer="0.31496062992125984"/>
  <pageSetup paperSize="14" scale="98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PAKET PBJ Terkendali Tw. I</vt:lpstr>
      <vt:lpstr>PAKET PBJ Terkendali Tw. II</vt:lpstr>
      <vt:lpstr>PAKET PBJ Terkendali Tw. III</vt:lpstr>
      <vt:lpstr>PAKET PBJ Terkendali Tw. IV</vt:lpstr>
      <vt:lpstr>'PAKET PBJ Terkendali Tw. I'!Print_Titles</vt:lpstr>
      <vt:lpstr>'PAKET PBJ Terkendali Tw. II'!Print_Titles</vt:lpstr>
      <vt:lpstr>'PAKET PBJ Terkendali Tw. III'!Print_Titles</vt:lpstr>
      <vt:lpstr>'PAKET PBJ Terkendali Tw. IV'!Print_Titles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said.alkhudri13@gmail.com</cp:lastModifiedBy>
  <cp:lastPrinted>2022-03-15T07:32:51Z</cp:lastPrinted>
  <dcterms:created xsi:type="dcterms:W3CDTF">2021-04-12T04:13:42Z</dcterms:created>
  <dcterms:modified xsi:type="dcterms:W3CDTF">2023-05-02T07:21:11Z</dcterms:modified>
</cp:coreProperties>
</file>