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C40" i="1" l="1"/>
  <c r="C34" i="1"/>
  <c r="C29" i="1"/>
  <c r="C28" i="1"/>
  <c r="C25" i="1" s="1"/>
  <c r="C20" i="1"/>
  <c r="C12" i="1"/>
  <c r="C3" i="1"/>
  <c r="B3" i="1"/>
  <c r="C2" i="1"/>
  <c r="C11" i="1" l="1"/>
  <c r="D51" i="1"/>
  <c r="C49" i="1"/>
  <c r="D34" i="1" s="1"/>
  <c r="D11" i="1" l="1"/>
  <c r="C52" i="1"/>
  <c r="D44" i="1"/>
  <c r="D47" i="1"/>
  <c r="D40" i="1"/>
</calcChain>
</file>

<file path=xl/sharedStrings.xml><?xml version="1.0" encoding="utf-8"?>
<sst xmlns="http://schemas.openxmlformats.org/spreadsheetml/2006/main" count="45" uniqueCount="40">
  <si>
    <t>ALOKASI ANGGARAN KESEHATAN</t>
  </si>
  <si>
    <t>NO</t>
  </si>
  <si>
    <t>SUMBER BIAYA</t>
  </si>
  <si>
    <t>Rupiah</t>
  </si>
  <si>
    <t>%</t>
  </si>
  <si>
    <t>ANGGARAN KESEHATAN BERSUMBER:</t>
  </si>
  <si>
    <t>APBD KAB/KOTA</t>
  </si>
  <si>
    <t>I. Dinas Kesehatan</t>
  </si>
  <si>
    <t xml:space="preserve">   a. Belanja Langsung</t>
  </si>
  <si>
    <t xml:space="preserve">   b. Belanja Tidak Langsung</t>
  </si>
  <si>
    <t xml:space="preserve">   c. Dana Alokasi Khusus (DAK)</t>
  </si>
  <si>
    <t xml:space="preserve">       - DAK fisik</t>
  </si>
  <si>
    <t xml:space="preserve">         1. Reguler </t>
  </si>
  <si>
    <t xml:space="preserve">         2. Penugasan</t>
  </si>
  <si>
    <t xml:space="preserve">         3. Afirmasi</t>
  </si>
  <si>
    <t xml:space="preserve">       - DAK non fisik</t>
  </si>
  <si>
    <t xml:space="preserve">        1. BOK</t>
  </si>
  <si>
    <t xml:space="preserve">        2. Akreditasi </t>
  </si>
  <si>
    <t xml:space="preserve">        3. Jampersal</t>
  </si>
  <si>
    <t>II. RSUD</t>
  </si>
  <si>
    <t xml:space="preserve">    a. Belanja Langsung</t>
  </si>
  <si>
    <t xml:space="preserve">    b. Belanja Tidak Langsung</t>
  </si>
  <si>
    <t xml:space="preserve">    c. Dana Alokasi Khusus (DAK)</t>
  </si>
  <si>
    <t>APBD PROVINSI</t>
  </si>
  <si>
    <t>a. Belanja Langsung</t>
  </si>
  <si>
    <t>b. Belanja Tidak Langsung</t>
  </si>
  <si>
    <t>c. Dana Alokasi Khusus (DAK) : Non Fisik (BOK)</t>
  </si>
  <si>
    <t>d. Dana Alokasi Khusus (DAK) : Fisik</t>
  </si>
  <si>
    <t>APBN :</t>
  </si>
  <si>
    <t>a.  Dana Dekonsentrasi</t>
  </si>
  <si>
    <t>b. Lain-lain (sebutkan), misal bansos kapitasi</t>
  </si>
  <si>
    <t>PINJAMAN/HIBAH LUAR NEGERI (PHLN)</t>
  </si>
  <si>
    <r>
      <t xml:space="preserve">(sebutkan </t>
    </r>
    <r>
      <rPr>
        <i/>
        <sz val="12"/>
        <rFont val="Arial"/>
        <family val="2"/>
      </rPr>
      <t>project</t>
    </r>
    <r>
      <rPr>
        <sz val="12"/>
        <rFont val="Arial"/>
        <family val="2"/>
      </rPr>
      <t xml:space="preserve"> dan sumber dananya)</t>
    </r>
  </si>
  <si>
    <t>SUMBER PEMERINTAH LAIN*</t>
  </si>
  <si>
    <t>TOTAL ANGGARAN KESEHATAN</t>
  </si>
  <si>
    <t>TOTAL APBD KAB/KOTA DAN PROVINSI</t>
  </si>
  <si>
    <t>% APBD KESEHATAN THD APBD KAB/KOTA DAN PROVINSI</t>
  </si>
  <si>
    <t>ANGGARAN KESEHATAN PERKAPITA</t>
  </si>
  <si>
    <t>Sumber : Subbag Program, Dinas Kesehatan Prov NTB</t>
  </si>
  <si>
    <t>PROVINSI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</si>
</sst>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color indexed="10"/>
      <name val="Arial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165" fontId="2" fillId="0" borderId="0" xfId="1" applyNumberFormat="1" applyFont="1" applyAlignment="1">
      <alignment vertical="center"/>
    </xf>
    <xf numFmtId="165" fontId="3" fillId="0" borderId="0" xfId="1" applyNumberFormat="1" applyFont="1" applyAlignment="1">
      <alignment horizontal="center" vertical="center"/>
    </xf>
    <xf numFmtId="165" fontId="3" fillId="0" borderId="0" xfId="1" applyNumberFormat="1" applyFont="1" applyAlignment="1">
      <alignment vertical="center"/>
    </xf>
    <xf numFmtId="165" fontId="3" fillId="0" borderId="0" xfId="1" applyNumberFormat="1" applyFont="1" applyAlignment="1">
      <alignment horizontal="centerContinuous" vertical="center"/>
    </xf>
    <xf numFmtId="165" fontId="3" fillId="0" borderId="0" xfId="1" applyNumberFormat="1" applyFont="1" applyAlignment="1">
      <alignment horizontal="right" vertical="center"/>
    </xf>
    <xf numFmtId="165" fontId="3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horizontal="left" vertical="center"/>
    </xf>
    <xf numFmtId="165" fontId="2" fillId="0" borderId="1" xfId="1" applyNumberFormat="1" applyFon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Continuous" vertical="center" wrapText="1"/>
    </xf>
    <xf numFmtId="165" fontId="2" fillId="0" borderId="4" xfId="1" applyNumberFormat="1" applyFont="1" applyBorder="1" applyAlignment="1">
      <alignment vertical="center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4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165" fontId="2" fillId="0" borderId="2" xfId="1" applyNumberFormat="1" applyFont="1" applyBorder="1" applyAlignment="1">
      <alignment vertical="center"/>
    </xf>
    <xf numFmtId="165" fontId="5" fillId="0" borderId="7" xfId="1" applyNumberFormat="1" applyFont="1" applyBorder="1" applyAlignment="1">
      <alignment vertical="center"/>
    </xf>
    <xf numFmtId="165" fontId="2" fillId="0" borderId="0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165" fontId="5" fillId="0" borderId="2" xfId="1" applyNumberFormat="1" applyFont="1" applyBorder="1" applyAlignment="1">
      <alignment vertical="center"/>
    </xf>
    <xf numFmtId="164" fontId="5" fillId="0" borderId="2" xfId="1" applyNumberFormat="1" applyFont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5" fillId="0" borderId="0" xfId="1" applyNumberFormat="1" applyFont="1" applyAlignment="1">
      <alignment vertical="center"/>
    </xf>
    <xf numFmtId="165" fontId="2" fillId="0" borderId="0" xfId="1" applyNumberFormat="1" applyFont="1" applyBorder="1" applyAlignment="1">
      <alignment horizontal="right" vertical="center"/>
    </xf>
    <xf numFmtId="165" fontId="2" fillId="0" borderId="2" xfId="1" quotePrefix="1" applyNumberFormat="1" applyFont="1" applyBorder="1" applyAlignment="1">
      <alignment vertical="center"/>
    </xf>
    <xf numFmtId="165" fontId="5" fillId="0" borderId="0" xfId="1" applyNumberFormat="1" applyFont="1" applyBorder="1" applyAlignment="1">
      <alignment horizontal="right" vertical="center"/>
    </xf>
    <xf numFmtId="164" fontId="2" fillId="0" borderId="0" xfId="1" applyNumberFormat="1" applyFont="1" applyBorder="1" applyAlignment="1">
      <alignment vertical="center"/>
    </xf>
    <xf numFmtId="165" fontId="2" fillId="0" borderId="0" xfId="1" applyNumberFormat="1" applyFont="1" applyFill="1" applyAlignment="1">
      <alignment vertical="center"/>
    </xf>
    <xf numFmtId="165" fontId="2" fillId="0" borderId="8" xfId="1" applyNumberFormat="1" applyFont="1" applyBorder="1" applyAlignment="1">
      <alignment vertical="center"/>
    </xf>
    <xf numFmtId="165" fontId="2" fillId="0" borderId="3" xfId="1" applyNumberFormat="1" applyFont="1" applyBorder="1" applyAlignment="1">
      <alignment vertical="center"/>
    </xf>
    <xf numFmtId="165" fontId="2" fillId="0" borderId="8" xfId="1" applyNumberFormat="1" applyFont="1" applyBorder="1" applyAlignment="1">
      <alignment horizontal="right" vertical="center"/>
    </xf>
    <xf numFmtId="165" fontId="2" fillId="0" borderId="9" xfId="1" applyNumberFormat="1" applyFont="1" applyBorder="1" applyAlignment="1">
      <alignment horizontal="right" vertical="center"/>
    </xf>
    <xf numFmtId="165" fontId="2" fillId="2" borderId="6" xfId="1" applyNumberFormat="1" applyFont="1" applyFill="1" applyBorder="1" applyAlignment="1">
      <alignment vertical="center"/>
    </xf>
    <xf numFmtId="165" fontId="2" fillId="0" borderId="10" xfId="1" applyNumberFormat="1" applyFont="1" applyBorder="1" applyAlignment="1">
      <alignment horizontal="right" vertical="center"/>
    </xf>
    <xf numFmtId="165" fontId="2" fillId="0" borderId="11" xfId="1" applyNumberFormat="1" applyFont="1" applyBorder="1" applyAlignment="1">
      <alignment horizontal="right" vertical="center"/>
    </xf>
    <xf numFmtId="165" fontId="2" fillId="0" borderId="10" xfId="1" applyNumberFormat="1" applyFont="1" applyBorder="1" applyAlignment="1">
      <alignment vertical="center"/>
    </xf>
    <xf numFmtId="165" fontId="5" fillId="0" borderId="10" xfId="1" applyNumberFormat="1" applyFont="1" applyBorder="1" applyAlignment="1">
      <alignment horizontal="left" vertical="center"/>
    </xf>
    <xf numFmtId="165" fontId="5" fillId="0" borderId="11" xfId="1" applyNumberFormat="1" applyFont="1" applyBorder="1" applyAlignment="1">
      <alignment horizontal="left" vertical="center"/>
    </xf>
    <xf numFmtId="165" fontId="5" fillId="2" borderId="10" xfId="1" applyNumberFormat="1" applyFont="1" applyFill="1" applyBorder="1" applyAlignment="1">
      <alignment vertical="center"/>
    </xf>
    <xf numFmtId="164" fontId="5" fillId="0" borderId="5" xfId="1" applyNumberFormat="1" applyFont="1" applyFill="1" applyBorder="1" applyAlignment="1">
      <alignment vertical="center"/>
    </xf>
    <xf numFmtId="165" fontId="5" fillId="0" borderId="12" xfId="1" applyNumberFormat="1" applyFont="1" applyBorder="1" applyAlignment="1">
      <alignment horizontal="right" vertical="center"/>
    </xf>
    <xf numFmtId="165" fontId="5" fillId="0" borderId="13" xfId="1" applyNumberFormat="1" applyFont="1" applyBorder="1" applyAlignment="1">
      <alignment horizontal="right" vertical="center"/>
    </xf>
    <xf numFmtId="165" fontId="5" fillId="0" borderId="12" xfId="1" applyNumberFormat="1" applyFont="1" applyFill="1" applyBorder="1" applyAlignment="1">
      <alignment vertical="center"/>
    </xf>
    <xf numFmtId="165" fontId="5" fillId="2" borderId="14" xfId="1" applyNumberFormat="1" applyFont="1" applyFill="1" applyBorder="1" applyAlignment="1">
      <alignment vertical="center"/>
    </xf>
    <xf numFmtId="165" fontId="2" fillId="0" borderId="4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8" fillId="0" borderId="0" xfId="1" applyNumberFormat="1" applyFont="1" applyAlignment="1">
      <alignment vertical="center"/>
    </xf>
    <xf numFmtId="165" fontId="9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%20Kesehatan%202018/Users/user/Documents/Pedoman%20Profil%20Terpilah/JUKNIS%20PROFIL%202015/LAMPIRAN%20JUKNIS%20PROFIL%20KES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%20Kesehatan%202018/TABEL%20PROFIL%20KESEHATAN%202018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</sheetNames>
    <sheetDataSet>
      <sheetData sheetId="0" refreshError="1"/>
      <sheetData sheetId="1" refreshError="1">
        <row r="5">
          <cell r="E5" t="str">
            <v>KABUPATEN/KOTA</v>
          </cell>
        </row>
        <row r="6">
          <cell r="E6" t="str">
            <v xml:space="preserve">TAHUN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"/>
      <sheetName val="47_YANKES_UKS"/>
      <sheetName val="48_P2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SURV_IMUN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F5" t="str">
            <v>NUSA TENGGARA BARAT</v>
          </cell>
        </row>
        <row r="6">
          <cell r="F6">
            <v>2018</v>
          </cell>
        </row>
      </sheetData>
      <sheetData sheetId="2">
        <row r="28">
          <cell r="E28">
            <v>5013687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7"/>
  <sheetViews>
    <sheetView tabSelected="1" zoomScale="80" zoomScaleNormal="80" workbookViewId="0">
      <selection activeCell="C35" sqref="C35"/>
    </sheetView>
  </sheetViews>
  <sheetFormatPr defaultRowHeight="15" x14ac:dyDescent="0.25"/>
  <cols>
    <col min="1" max="1" width="5.7109375" style="1" customWidth="1"/>
    <col min="2" max="2" width="63.5703125" style="1" customWidth="1"/>
    <col min="3" max="3" width="34" style="1" customWidth="1"/>
    <col min="4" max="4" width="30.7109375" style="1" customWidth="1"/>
    <col min="5" max="5" width="9.140625" style="1"/>
    <col min="6" max="6" width="23.5703125" style="1" customWidth="1"/>
    <col min="7" max="8" width="0" style="1" hidden="1" customWidth="1"/>
    <col min="9" max="9" width="49.85546875" style="1" hidden="1" customWidth="1"/>
    <col min="10" max="11" width="21.42578125" style="1" hidden="1" customWidth="1"/>
    <col min="12" max="12" width="21.5703125" style="1" hidden="1" customWidth="1"/>
    <col min="13" max="13" width="21.42578125" style="1" hidden="1" customWidth="1"/>
    <col min="14" max="14" width="21.5703125" style="1" hidden="1" customWidth="1"/>
    <col min="15" max="15" width="21.42578125" style="1" hidden="1" customWidth="1"/>
    <col min="16" max="16" width="21.85546875" style="1" hidden="1" customWidth="1"/>
    <col min="17" max="17" width="20.5703125" style="1" hidden="1" customWidth="1"/>
    <col min="18" max="18" width="21.5703125" style="1" hidden="1" customWidth="1"/>
    <col min="19" max="19" width="20.5703125" style="1" hidden="1" customWidth="1"/>
    <col min="20" max="20" width="21.42578125" style="1" hidden="1" customWidth="1"/>
    <col min="21" max="21" width="23" style="1" hidden="1" customWidth="1"/>
    <col min="22" max="23" width="0" style="1" hidden="1" customWidth="1"/>
    <col min="24" max="256" width="9.140625" style="1"/>
    <col min="257" max="257" width="5.7109375" style="1" customWidth="1"/>
    <col min="258" max="258" width="63.5703125" style="1" customWidth="1"/>
    <col min="259" max="259" width="34" style="1" customWidth="1"/>
    <col min="260" max="260" width="30.7109375" style="1" customWidth="1"/>
    <col min="261" max="261" width="9.140625" style="1"/>
    <col min="262" max="262" width="23.5703125" style="1" customWidth="1"/>
    <col min="263" max="279" width="0" style="1" hidden="1" customWidth="1"/>
    <col min="280" max="512" width="9.140625" style="1"/>
    <col min="513" max="513" width="5.7109375" style="1" customWidth="1"/>
    <col min="514" max="514" width="63.5703125" style="1" customWidth="1"/>
    <col min="515" max="515" width="34" style="1" customWidth="1"/>
    <col min="516" max="516" width="30.7109375" style="1" customWidth="1"/>
    <col min="517" max="517" width="9.140625" style="1"/>
    <col min="518" max="518" width="23.5703125" style="1" customWidth="1"/>
    <col min="519" max="535" width="0" style="1" hidden="1" customWidth="1"/>
    <col min="536" max="768" width="9.140625" style="1"/>
    <col min="769" max="769" width="5.7109375" style="1" customWidth="1"/>
    <col min="770" max="770" width="63.5703125" style="1" customWidth="1"/>
    <col min="771" max="771" width="34" style="1" customWidth="1"/>
    <col min="772" max="772" width="30.7109375" style="1" customWidth="1"/>
    <col min="773" max="773" width="9.140625" style="1"/>
    <col min="774" max="774" width="23.5703125" style="1" customWidth="1"/>
    <col min="775" max="791" width="0" style="1" hidden="1" customWidth="1"/>
    <col min="792" max="1024" width="9.140625" style="1"/>
    <col min="1025" max="1025" width="5.7109375" style="1" customWidth="1"/>
    <col min="1026" max="1026" width="63.5703125" style="1" customWidth="1"/>
    <col min="1027" max="1027" width="34" style="1" customWidth="1"/>
    <col min="1028" max="1028" width="30.7109375" style="1" customWidth="1"/>
    <col min="1029" max="1029" width="9.140625" style="1"/>
    <col min="1030" max="1030" width="23.5703125" style="1" customWidth="1"/>
    <col min="1031" max="1047" width="0" style="1" hidden="1" customWidth="1"/>
    <col min="1048" max="1280" width="9.140625" style="1"/>
    <col min="1281" max="1281" width="5.7109375" style="1" customWidth="1"/>
    <col min="1282" max="1282" width="63.5703125" style="1" customWidth="1"/>
    <col min="1283" max="1283" width="34" style="1" customWidth="1"/>
    <col min="1284" max="1284" width="30.7109375" style="1" customWidth="1"/>
    <col min="1285" max="1285" width="9.140625" style="1"/>
    <col min="1286" max="1286" width="23.5703125" style="1" customWidth="1"/>
    <col min="1287" max="1303" width="0" style="1" hidden="1" customWidth="1"/>
    <col min="1304" max="1536" width="9.140625" style="1"/>
    <col min="1537" max="1537" width="5.7109375" style="1" customWidth="1"/>
    <col min="1538" max="1538" width="63.5703125" style="1" customWidth="1"/>
    <col min="1539" max="1539" width="34" style="1" customWidth="1"/>
    <col min="1540" max="1540" width="30.7109375" style="1" customWidth="1"/>
    <col min="1541" max="1541" width="9.140625" style="1"/>
    <col min="1542" max="1542" width="23.5703125" style="1" customWidth="1"/>
    <col min="1543" max="1559" width="0" style="1" hidden="1" customWidth="1"/>
    <col min="1560" max="1792" width="9.140625" style="1"/>
    <col min="1793" max="1793" width="5.7109375" style="1" customWidth="1"/>
    <col min="1794" max="1794" width="63.5703125" style="1" customWidth="1"/>
    <col min="1795" max="1795" width="34" style="1" customWidth="1"/>
    <col min="1796" max="1796" width="30.7109375" style="1" customWidth="1"/>
    <col min="1797" max="1797" width="9.140625" style="1"/>
    <col min="1798" max="1798" width="23.5703125" style="1" customWidth="1"/>
    <col min="1799" max="1815" width="0" style="1" hidden="1" customWidth="1"/>
    <col min="1816" max="2048" width="9.140625" style="1"/>
    <col min="2049" max="2049" width="5.7109375" style="1" customWidth="1"/>
    <col min="2050" max="2050" width="63.5703125" style="1" customWidth="1"/>
    <col min="2051" max="2051" width="34" style="1" customWidth="1"/>
    <col min="2052" max="2052" width="30.7109375" style="1" customWidth="1"/>
    <col min="2053" max="2053" width="9.140625" style="1"/>
    <col min="2054" max="2054" width="23.5703125" style="1" customWidth="1"/>
    <col min="2055" max="2071" width="0" style="1" hidden="1" customWidth="1"/>
    <col min="2072" max="2304" width="9.140625" style="1"/>
    <col min="2305" max="2305" width="5.7109375" style="1" customWidth="1"/>
    <col min="2306" max="2306" width="63.5703125" style="1" customWidth="1"/>
    <col min="2307" max="2307" width="34" style="1" customWidth="1"/>
    <col min="2308" max="2308" width="30.7109375" style="1" customWidth="1"/>
    <col min="2309" max="2309" width="9.140625" style="1"/>
    <col min="2310" max="2310" width="23.5703125" style="1" customWidth="1"/>
    <col min="2311" max="2327" width="0" style="1" hidden="1" customWidth="1"/>
    <col min="2328" max="2560" width="9.140625" style="1"/>
    <col min="2561" max="2561" width="5.7109375" style="1" customWidth="1"/>
    <col min="2562" max="2562" width="63.5703125" style="1" customWidth="1"/>
    <col min="2563" max="2563" width="34" style="1" customWidth="1"/>
    <col min="2564" max="2564" width="30.7109375" style="1" customWidth="1"/>
    <col min="2565" max="2565" width="9.140625" style="1"/>
    <col min="2566" max="2566" width="23.5703125" style="1" customWidth="1"/>
    <col min="2567" max="2583" width="0" style="1" hidden="1" customWidth="1"/>
    <col min="2584" max="2816" width="9.140625" style="1"/>
    <col min="2817" max="2817" width="5.7109375" style="1" customWidth="1"/>
    <col min="2818" max="2818" width="63.5703125" style="1" customWidth="1"/>
    <col min="2819" max="2819" width="34" style="1" customWidth="1"/>
    <col min="2820" max="2820" width="30.7109375" style="1" customWidth="1"/>
    <col min="2821" max="2821" width="9.140625" style="1"/>
    <col min="2822" max="2822" width="23.5703125" style="1" customWidth="1"/>
    <col min="2823" max="2839" width="0" style="1" hidden="1" customWidth="1"/>
    <col min="2840" max="3072" width="9.140625" style="1"/>
    <col min="3073" max="3073" width="5.7109375" style="1" customWidth="1"/>
    <col min="3074" max="3074" width="63.5703125" style="1" customWidth="1"/>
    <col min="3075" max="3075" width="34" style="1" customWidth="1"/>
    <col min="3076" max="3076" width="30.7109375" style="1" customWidth="1"/>
    <col min="3077" max="3077" width="9.140625" style="1"/>
    <col min="3078" max="3078" width="23.5703125" style="1" customWidth="1"/>
    <col min="3079" max="3095" width="0" style="1" hidden="1" customWidth="1"/>
    <col min="3096" max="3328" width="9.140625" style="1"/>
    <col min="3329" max="3329" width="5.7109375" style="1" customWidth="1"/>
    <col min="3330" max="3330" width="63.5703125" style="1" customWidth="1"/>
    <col min="3331" max="3331" width="34" style="1" customWidth="1"/>
    <col min="3332" max="3332" width="30.7109375" style="1" customWidth="1"/>
    <col min="3333" max="3333" width="9.140625" style="1"/>
    <col min="3334" max="3334" width="23.5703125" style="1" customWidth="1"/>
    <col min="3335" max="3351" width="0" style="1" hidden="1" customWidth="1"/>
    <col min="3352" max="3584" width="9.140625" style="1"/>
    <col min="3585" max="3585" width="5.7109375" style="1" customWidth="1"/>
    <col min="3586" max="3586" width="63.5703125" style="1" customWidth="1"/>
    <col min="3587" max="3587" width="34" style="1" customWidth="1"/>
    <col min="3588" max="3588" width="30.7109375" style="1" customWidth="1"/>
    <col min="3589" max="3589" width="9.140625" style="1"/>
    <col min="3590" max="3590" width="23.5703125" style="1" customWidth="1"/>
    <col min="3591" max="3607" width="0" style="1" hidden="1" customWidth="1"/>
    <col min="3608" max="3840" width="9.140625" style="1"/>
    <col min="3841" max="3841" width="5.7109375" style="1" customWidth="1"/>
    <col min="3842" max="3842" width="63.5703125" style="1" customWidth="1"/>
    <col min="3843" max="3843" width="34" style="1" customWidth="1"/>
    <col min="3844" max="3844" width="30.7109375" style="1" customWidth="1"/>
    <col min="3845" max="3845" width="9.140625" style="1"/>
    <col min="3846" max="3846" width="23.5703125" style="1" customWidth="1"/>
    <col min="3847" max="3863" width="0" style="1" hidden="1" customWidth="1"/>
    <col min="3864" max="4096" width="9.140625" style="1"/>
    <col min="4097" max="4097" width="5.7109375" style="1" customWidth="1"/>
    <col min="4098" max="4098" width="63.5703125" style="1" customWidth="1"/>
    <col min="4099" max="4099" width="34" style="1" customWidth="1"/>
    <col min="4100" max="4100" width="30.7109375" style="1" customWidth="1"/>
    <col min="4101" max="4101" width="9.140625" style="1"/>
    <col min="4102" max="4102" width="23.5703125" style="1" customWidth="1"/>
    <col min="4103" max="4119" width="0" style="1" hidden="1" customWidth="1"/>
    <col min="4120" max="4352" width="9.140625" style="1"/>
    <col min="4353" max="4353" width="5.7109375" style="1" customWidth="1"/>
    <col min="4354" max="4354" width="63.5703125" style="1" customWidth="1"/>
    <col min="4355" max="4355" width="34" style="1" customWidth="1"/>
    <col min="4356" max="4356" width="30.7109375" style="1" customWidth="1"/>
    <col min="4357" max="4357" width="9.140625" style="1"/>
    <col min="4358" max="4358" width="23.5703125" style="1" customWidth="1"/>
    <col min="4359" max="4375" width="0" style="1" hidden="1" customWidth="1"/>
    <col min="4376" max="4608" width="9.140625" style="1"/>
    <col min="4609" max="4609" width="5.7109375" style="1" customWidth="1"/>
    <col min="4610" max="4610" width="63.5703125" style="1" customWidth="1"/>
    <col min="4611" max="4611" width="34" style="1" customWidth="1"/>
    <col min="4612" max="4612" width="30.7109375" style="1" customWidth="1"/>
    <col min="4613" max="4613" width="9.140625" style="1"/>
    <col min="4614" max="4614" width="23.5703125" style="1" customWidth="1"/>
    <col min="4615" max="4631" width="0" style="1" hidden="1" customWidth="1"/>
    <col min="4632" max="4864" width="9.140625" style="1"/>
    <col min="4865" max="4865" width="5.7109375" style="1" customWidth="1"/>
    <col min="4866" max="4866" width="63.5703125" style="1" customWidth="1"/>
    <col min="4867" max="4867" width="34" style="1" customWidth="1"/>
    <col min="4868" max="4868" width="30.7109375" style="1" customWidth="1"/>
    <col min="4869" max="4869" width="9.140625" style="1"/>
    <col min="4870" max="4870" width="23.5703125" style="1" customWidth="1"/>
    <col min="4871" max="4887" width="0" style="1" hidden="1" customWidth="1"/>
    <col min="4888" max="5120" width="9.140625" style="1"/>
    <col min="5121" max="5121" width="5.7109375" style="1" customWidth="1"/>
    <col min="5122" max="5122" width="63.5703125" style="1" customWidth="1"/>
    <col min="5123" max="5123" width="34" style="1" customWidth="1"/>
    <col min="5124" max="5124" width="30.7109375" style="1" customWidth="1"/>
    <col min="5125" max="5125" width="9.140625" style="1"/>
    <col min="5126" max="5126" width="23.5703125" style="1" customWidth="1"/>
    <col min="5127" max="5143" width="0" style="1" hidden="1" customWidth="1"/>
    <col min="5144" max="5376" width="9.140625" style="1"/>
    <col min="5377" max="5377" width="5.7109375" style="1" customWidth="1"/>
    <col min="5378" max="5378" width="63.5703125" style="1" customWidth="1"/>
    <col min="5379" max="5379" width="34" style="1" customWidth="1"/>
    <col min="5380" max="5380" width="30.7109375" style="1" customWidth="1"/>
    <col min="5381" max="5381" width="9.140625" style="1"/>
    <col min="5382" max="5382" width="23.5703125" style="1" customWidth="1"/>
    <col min="5383" max="5399" width="0" style="1" hidden="1" customWidth="1"/>
    <col min="5400" max="5632" width="9.140625" style="1"/>
    <col min="5633" max="5633" width="5.7109375" style="1" customWidth="1"/>
    <col min="5634" max="5634" width="63.5703125" style="1" customWidth="1"/>
    <col min="5635" max="5635" width="34" style="1" customWidth="1"/>
    <col min="5636" max="5636" width="30.7109375" style="1" customWidth="1"/>
    <col min="5637" max="5637" width="9.140625" style="1"/>
    <col min="5638" max="5638" width="23.5703125" style="1" customWidth="1"/>
    <col min="5639" max="5655" width="0" style="1" hidden="1" customWidth="1"/>
    <col min="5656" max="5888" width="9.140625" style="1"/>
    <col min="5889" max="5889" width="5.7109375" style="1" customWidth="1"/>
    <col min="5890" max="5890" width="63.5703125" style="1" customWidth="1"/>
    <col min="5891" max="5891" width="34" style="1" customWidth="1"/>
    <col min="5892" max="5892" width="30.7109375" style="1" customWidth="1"/>
    <col min="5893" max="5893" width="9.140625" style="1"/>
    <col min="5894" max="5894" width="23.5703125" style="1" customWidth="1"/>
    <col min="5895" max="5911" width="0" style="1" hidden="1" customWidth="1"/>
    <col min="5912" max="6144" width="9.140625" style="1"/>
    <col min="6145" max="6145" width="5.7109375" style="1" customWidth="1"/>
    <col min="6146" max="6146" width="63.5703125" style="1" customWidth="1"/>
    <col min="6147" max="6147" width="34" style="1" customWidth="1"/>
    <col min="6148" max="6148" width="30.7109375" style="1" customWidth="1"/>
    <col min="6149" max="6149" width="9.140625" style="1"/>
    <col min="6150" max="6150" width="23.5703125" style="1" customWidth="1"/>
    <col min="6151" max="6167" width="0" style="1" hidden="1" customWidth="1"/>
    <col min="6168" max="6400" width="9.140625" style="1"/>
    <col min="6401" max="6401" width="5.7109375" style="1" customWidth="1"/>
    <col min="6402" max="6402" width="63.5703125" style="1" customWidth="1"/>
    <col min="6403" max="6403" width="34" style="1" customWidth="1"/>
    <col min="6404" max="6404" width="30.7109375" style="1" customWidth="1"/>
    <col min="6405" max="6405" width="9.140625" style="1"/>
    <col min="6406" max="6406" width="23.5703125" style="1" customWidth="1"/>
    <col min="6407" max="6423" width="0" style="1" hidden="1" customWidth="1"/>
    <col min="6424" max="6656" width="9.140625" style="1"/>
    <col min="6657" max="6657" width="5.7109375" style="1" customWidth="1"/>
    <col min="6658" max="6658" width="63.5703125" style="1" customWidth="1"/>
    <col min="6659" max="6659" width="34" style="1" customWidth="1"/>
    <col min="6660" max="6660" width="30.7109375" style="1" customWidth="1"/>
    <col min="6661" max="6661" width="9.140625" style="1"/>
    <col min="6662" max="6662" width="23.5703125" style="1" customWidth="1"/>
    <col min="6663" max="6679" width="0" style="1" hidden="1" customWidth="1"/>
    <col min="6680" max="6912" width="9.140625" style="1"/>
    <col min="6913" max="6913" width="5.7109375" style="1" customWidth="1"/>
    <col min="6914" max="6914" width="63.5703125" style="1" customWidth="1"/>
    <col min="6915" max="6915" width="34" style="1" customWidth="1"/>
    <col min="6916" max="6916" width="30.7109375" style="1" customWidth="1"/>
    <col min="6917" max="6917" width="9.140625" style="1"/>
    <col min="6918" max="6918" width="23.5703125" style="1" customWidth="1"/>
    <col min="6919" max="6935" width="0" style="1" hidden="1" customWidth="1"/>
    <col min="6936" max="7168" width="9.140625" style="1"/>
    <col min="7169" max="7169" width="5.7109375" style="1" customWidth="1"/>
    <col min="7170" max="7170" width="63.5703125" style="1" customWidth="1"/>
    <col min="7171" max="7171" width="34" style="1" customWidth="1"/>
    <col min="7172" max="7172" width="30.7109375" style="1" customWidth="1"/>
    <col min="7173" max="7173" width="9.140625" style="1"/>
    <col min="7174" max="7174" width="23.5703125" style="1" customWidth="1"/>
    <col min="7175" max="7191" width="0" style="1" hidden="1" customWidth="1"/>
    <col min="7192" max="7424" width="9.140625" style="1"/>
    <col min="7425" max="7425" width="5.7109375" style="1" customWidth="1"/>
    <col min="7426" max="7426" width="63.5703125" style="1" customWidth="1"/>
    <col min="7427" max="7427" width="34" style="1" customWidth="1"/>
    <col min="7428" max="7428" width="30.7109375" style="1" customWidth="1"/>
    <col min="7429" max="7429" width="9.140625" style="1"/>
    <col min="7430" max="7430" width="23.5703125" style="1" customWidth="1"/>
    <col min="7431" max="7447" width="0" style="1" hidden="1" customWidth="1"/>
    <col min="7448" max="7680" width="9.140625" style="1"/>
    <col min="7681" max="7681" width="5.7109375" style="1" customWidth="1"/>
    <col min="7682" max="7682" width="63.5703125" style="1" customWidth="1"/>
    <col min="7683" max="7683" width="34" style="1" customWidth="1"/>
    <col min="7684" max="7684" width="30.7109375" style="1" customWidth="1"/>
    <col min="7685" max="7685" width="9.140625" style="1"/>
    <col min="7686" max="7686" width="23.5703125" style="1" customWidth="1"/>
    <col min="7687" max="7703" width="0" style="1" hidden="1" customWidth="1"/>
    <col min="7704" max="7936" width="9.140625" style="1"/>
    <col min="7937" max="7937" width="5.7109375" style="1" customWidth="1"/>
    <col min="7938" max="7938" width="63.5703125" style="1" customWidth="1"/>
    <col min="7939" max="7939" width="34" style="1" customWidth="1"/>
    <col min="7940" max="7940" width="30.7109375" style="1" customWidth="1"/>
    <col min="7941" max="7941" width="9.140625" style="1"/>
    <col min="7942" max="7942" width="23.5703125" style="1" customWidth="1"/>
    <col min="7943" max="7959" width="0" style="1" hidden="1" customWidth="1"/>
    <col min="7960" max="8192" width="9.140625" style="1"/>
    <col min="8193" max="8193" width="5.7109375" style="1" customWidth="1"/>
    <col min="8194" max="8194" width="63.5703125" style="1" customWidth="1"/>
    <col min="8195" max="8195" width="34" style="1" customWidth="1"/>
    <col min="8196" max="8196" width="30.7109375" style="1" customWidth="1"/>
    <col min="8197" max="8197" width="9.140625" style="1"/>
    <col min="8198" max="8198" width="23.5703125" style="1" customWidth="1"/>
    <col min="8199" max="8215" width="0" style="1" hidden="1" customWidth="1"/>
    <col min="8216" max="8448" width="9.140625" style="1"/>
    <col min="8449" max="8449" width="5.7109375" style="1" customWidth="1"/>
    <col min="8450" max="8450" width="63.5703125" style="1" customWidth="1"/>
    <col min="8451" max="8451" width="34" style="1" customWidth="1"/>
    <col min="8452" max="8452" width="30.7109375" style="1" customWidth="1"/>
    <col min="8453" max="8453" width="9.140625" style="1"/>
    <col min="8454" max="8454" width="23.5703125" style="1" customWidth="1"/>
    <col min="8455" max="8471" width="0" style="1" hidden="1" customWidth="1"/>
    <col min="8472" max="8704" width="9.140625" style="1"/>
    <col min="8705" max="8705" width="5.7109375" style="1" customWidth="1"/>
    <col min="8706" max="8706" width="63.5703125" style="1" customWidth="1"/>
    <col min="8707" max="8707" width="34" style="1" customWidth="1"/>
    <col min="8708" max="8708" width="30.7109375" style="1" customWidth="1"/>
    <col min="8709" max="8709" width="9.140625" style="1"/>
    <col min="8710" max="8710" width="23.5703125" style="1" customWidth="1"/>
    <col min="8711" max="8727" width="0" style="1" hidden="1" customWidth="1"/>
    <col min="8728" max="8960" width="9.140625" style="1"/>
    <col min="8961" max="8961" width="5.7109375" style="1" customWidth="1"/>
    <col min="8962" max="8962" width="63.5703125" style="1" customWidth="1"/>
    <col min="8963" max="8963" width="34" style="1" customWidth="1"/>
    <col min="8964" max="8964" width="30.7109375" style="1" customWidth="1"/>
    <col min="8965" max="8965" width="9.140625" style="1"/>
    <col min="8966" max="8966" width="23.5703125" style="1" customWidth="1"/>
    <col min="8967" max="8983" width="0" style="1" hidden="1" customWidth="1"/>
    <col min="8984" max="9216" width="9.140625" style="1"/>
    <col min="9217" max="9217" width="5.7109375" style="1" customWidth="1"/>
    <col min="9218" max="9218" width="63.5703125" style="1" customWidth="1"/>
    <col min="9219" max="9219" width="34" style="1" customWidth="1"/>
    <col min="9220" max="9220" width="30.7109375" style="1" customWidth="1"/>
    <col min="9221" max="9221" width="9.140625" style="1"/>
    <col min="9222" max="9222" width="23.5703125" style="1" customWidth="1"/>
    <col min="9223" max="9239" width="0" style="1" hidden="1" customWidth="1"/>
    <col min="9240" max="9472" width="9.140625" style="1"/>
    <col min="9473" max="9473" width="5.7109375" style="1" customWidth="1"/>
    <col min="9474" max="9474" width="63.5703125" style="1" customWidth="1"/>
    <col min="9475" max="9475" width="34" style="1" customWidth="1"/>
    <col min="9476" max="9476" width="30.7109375" style="1" customWidth="1"/>
    <col min="9477" max="9477" width="9.140625" style="1"/>
    <col min="9478" max="9478" width="23.5703125" style="1" customWidth="1"/>
    <col min="9479" max="9495" width="0" style="1" hidden="1" customWidth="1"/>
    <col min="9496" max="9728" width="9.140625" style="1"/>
    <col min="9729" max="9729" width="5.7109375" style="1" customWidth="1"/>
    <col min="9730" max="9730" width="63.5703125" style="1" customWidth="1"/>
    <col min="9731" max="9731" width="34" style="1" customWidth="1"/>
    <col min="9732" max="9732" width="30.7109375" style="1" customWidth="1"/>
    <col min="9733" max="9733" width="9.140625" style="1"/>
    <col min="9734" max="9734" width="23.5703125" style="1" customWidth="1"/>
    <col min="9735" max="9751" width="0" style="1" hidden="1" customWidth="1"/>
    <col min="9752" max="9984" width="9.140625" style="1"/>
    <col min="9985" max="9985" width="5.7109375" style="1" customWidth="1"/>
    <col min="9986" max="9986" width="63.5703125" style="1" customWidth="1"/>
    <col min="9987" max="9987" width="34" style="1" customWidth="1"/>
    <col min="9988" max="9988" width="30.7109375" style="1" customWidth="1"/>
    <col min="9989" max="9989" width="9.140625" style="1"/>
    <col min="9990" max="9990" width="23.5703125" style="1" customWidth="1"/>
    <col min="9991" max="10007" width="0" style="1" hidden="1" customWidth="1"/>
    <col min="10008" max="10240" width="9.140625" style="1"/>
    <col min="10241" max="10241" width="5.7109375" style="1" customWidth="1"/>
    <col min="10242" max="10242" width="63.5703125" style="1" customWidth="1"/>
    <col min="10243" max="10243" width="34" style="1" customWidth="1"/>
    <col min="10244" max="10244" width="30.7109375" style="1" customWidth="1"/>
    <col min="10245" max="10245" width="9.140625" style="1"/>
    <col min="10246" max="10246" width="23.5703125" style="1" customWidth="1"/>
    <col min="10247" max="10263" width="0" style="1" hidden="1" customWidth="1"/>
    <col min="10264" max="10496" width="9.140625" style="1"/>
    <col min="10497" max="10497" width="5.7109375" style="1" customWidth="1"/>
    <col min="10498" max="10498" width="63.5703125" style="1" customWidth="1"/>
    <col min="10499" max="10499" width="34" style="1" customWidth="1"/>
    <col min="10500" max="10500" width="30.7109375" style="1" customWidth="1"/>
    <col min="10501" max="10501" width="9.140625" style="1"/>
    <col min="10502" max="10502" width="23.5703125" style="1" customWidth="1"/>
    <col min="10503" max="10519" width="0" style="1" hidden="1" customWidth="1"/>
    <col min="10520" max="10752" width="9.140625" style="1"/>
    <col min="10753" max="10753" width="5.7109375" style="1" customWidth="1"/>
    <col min="10754" max="10754" width="63.5703125" style="1" customWidth="1"/>
    <col min="10755" max="10755" width="34" style="1" customWidth="1"/>
    <col min="10756" max="10756" width="30.7109375" style="1" customWidth="1"/>
    <col min="10757" max="10757" width="9.140625" style="1"/>
    <col min="10758" max="10758" width="23.5703125" style="1" customWidth="1"/>
    <col min="10759" max="10775" width="0" style="1" hidden="1" customWidth="1"/>
    <col min="10776" max="11008" width="9.140625" style="1"/>
    <col min="11009" max="11009" width="5.7109375" style="1" customWidth="1"/>
    <col min="11010" max="11010" width="63.5703125" style="1" customWidth="1"/>
    <col min="11011" max="11011" width="34" style="1" customWidth="1"/>
    <col min="11012" max="11012" width="30.7109375" style="1" customWidth="1"/>
    <col min="11013" max="11013" width="9.140625" style="1"/>
    <col min="11014" max="11014" width="23.5703125" style="1" customWidth="1"/>
    <col min="11015" max="11031" width="0" style="1" hidden="1" customWidth="1"/>
    <col min="11032" max="11264" width="9.140625" style="1"/>
    <col min="11265" max="11265" width="5.7109375" style="1" customWidth="1"/>
    <col min="11266" max="11266" width="63.5703125" style="1" customWidth="1"/>
    <col min="11267" max="11267" width="34" style="1" customWidth="1"/>
    <col min="11268" max="11268" width="30.7109375" style="1" customWidth="1"/>
    <col min="11269" max="11269" width="9.140625" style="1"/>
    <col min="11270" max="11270" width="23.5703125" style="1" customWidth="1"/>
    <col min="11271" max="11287" width="0" style="1" hidden="1" customWidth="1"/>
    <col min="11288" max="11520" width="9.140625" style="1"/>
    <col min="11521" max="11521" width="5.7109375" style="1" customWidth="1"/>
    <col min="11522" max="11522" width="63.5703125" style="1" customWidth="1"/>
    <col min="11523" max="11523" width="34" style="1" customWidth="1"/>
    <col min="11524" max="11524" width="30.7109375" style="1" customWidth="1"/>
    <col min="11525" max="11525" width="9.140625" style="1"/>
    <col min="11526" max="11526" width="23.5703125" style="1" customWidth="1"/>
    <col min="11527" max="11543" width="0" style="1" hidden="1" customWidth="1"/>
    <col min="11544" max="11776" width="9.140625" style="1"/>
    <col min="11777" max="11777" width="5.7109375" style="1" customWidth="1"/>
    <col min="11778" max="11778" width="63.5703125" style="1" customWidth="1"/>
    <col min="11779" max="11779" width="34" style="1" customWidth="1"/>
    <col min="11780" max="11780" width="30.7109375" style="1" customWidth="1"/>
    <col min="11781" max="11781" width="9.140625" style="1"/>
    <col min="11782" max="11782" width="23.5703125" style="1" customWidth="1"/>
    <col min="11783" max="11799" width="0" style="1" hidden="1" customWidth="1"/>
    <col min="11800" max="12032" width="9.140625" style="1"/>
    <col min="12033" max="12033" width="5.7109375" style="1" customWidth="1"/>
    <col min="12034" max="12034" width="63.5703125" style="1" customWidth="1"/>
    <col min="12035" max="12035" width="34" style="1" customWidth="1"/>
    <col min="12036" max="12036" width="30.7109375" style="1" customWidth="1"/>
    <col min="12037" max="12037" width="9.140625" style="1"/>
    <col min="12038" max="12038" width="23.5703125" style="1" customWidth="1"/>
    <col min="12039" max="12055" width="0" style="1" hidden="1" customWidth="1"/>
    <col min="12056" max="12288" width="9.140625" style="1"/>
    <col min="12289" max="12289" width="5.7109375" style="1" customWidth="1"/>
    <col min="12290" max="12290" width="63.5703125" style="1" customWidth="1"/>
    <col min="12291" max="12291" width="34" style="1" customWidth="1"/>
    <col min="12292" max="12292" width="30.7109375" style="1" customWidth="1"/>
    <col min="12293" max="12293" width="9.140625" style="1"/>
    <col min="12294" max="12294" width="23.5703125" style="1" customWidth="1"/>
    <col min="12295" max="12311" width="0" style="1" hidden="1" customWidth="1"/>
    <col min="12312" max="12544" width="9.140625" style="1"/>
    <col min="12545" max="12545" width="5.7109375" style="1" customWidth="1"/>
    <col min="12546" max="12546" width="63.5703125" style="1" customWidth="1"/>
    <col min="12547" max="12547" width="34" style="1" customWidth="1"/>
    <col min="12548" max="12548" width="30.7109375" style="1" customWidth="1"/>
    <col min="12549" max="12549" width="9.140625" style="1"/>
    <col min="12550" max="12550" width="23.5703125" style="1" customWidth="1"/>
    <col min="12551" max="12567" width="0" style="1" hidden="1" customWidth="1"/>
    <col min="12568" max="12800" width="9.140625" style="1"/>
    <col min="12801" max="12801" width="5.7109375" style="1" customWidth="1"/>
    <col min="12802" max="12802" width="63.5703125" style="1" customWidth="1"/>
    <col min="12803" max="12803" width="34" style="1" customWidth="1"/>
    <col min="12804" max="12804" width="30.7109375" style="1" customWidth="1"/>
    <col min="12805" max="12805" width="9.140625" style="1"/>
    <col min="12806" max="12806" width="23.5703125" style="1" customWidth="1"/>
    <col min="12807" max="12823" width="0" style="1" hidden="1" customWidth="1"/>
    <col min="12824" max="13056" width="9.140625" style="1"/>
    <col min="13057" max="13057" width="5.7109375" style="1" customWidth="1"/>
    <col min="13058" max="13058" width="63.5703125" style="1" customWidth="1"/>
    <col min="13059" max="13059" width="34" style="1" customWidth="1"/>
    <col min="13060" max="13060" width="30.7109375" style="1" customWidth="1"/>
    <col min="13061" max="13061" width="9.140625" style="1"/>
    <col min="13062" max="13062" width="23.5703125" style="1" customWidth="1"/>
    <col min="13063" max="13079" width="0" style="1" hidden="1" customWidth="1"/>
    <col min="13080" max="13312" width="9.140625" style="1"/>
    <col min="13313" max="13313" width="5.7109375" style="1" customWidth="1"/>
    <col min="13314" max="13314" width="63.5703125" style="1" customWidth="1"/>
    <col min="13315" max="13315" width="34" style="1" customWidth="1"/>
    <col min="13316" max="13316" width="30.7109375" style="1" customWidth="1"/>
    <col min="13317" max="13317" width="9.140625" style="1"/>
    <col min="13318" max="13318" width="23.5703125" style="1" customWidth="1"/>
    <col min="13319" max="13335" width="0" style="1" hidden="1" customWidth="1"/>
    <col min="13336" max="13568" width="9.140625" style="1"/>
    <col min="13569" max="13569" width="5.7109375" style="1" customWidth="1"/>
    <col min="13570" max="13570" width="63.5703125" style="1" customWidth="1"/>
    <col min="13571" max="13571" width="34" style="1" customWidth="1"/>
    <col min="13572" max="13572" width="30.7109375" style="1" customWidth="1"/>
    <col min="13573" max="13573" width="9.140625" style="1"/>
    <col min="13574" max="13574" width="23.5703125" style="1" customWidth="1"/>
    <col min="13575" max="13591" width="0" style="1" hidden="1" customWidth="1"/>
    <col min="13592" max="13824" width="9.140625" style="1"/>
    <col min="13825" max="13825" width="5.7109375" style="1" customWidth="1"/>
    <col min="13826" max="13826" width="63.5703125" style="1" customWidth="1"/>
    <col min="13827" max="13827" width="34" style="1" customWidth="1"/>
    <col min="13828" max="13828" width="30.7109375" style="1" customWidth="1"/>
    <col min="13829" max="13829" width="9.140625" style="1"/>
    <col min="13830" max="13830" width="23.5703125" style="1" customWidth="1"/>
    <col min="13831" max="13847" width="0" style="1" hidden="1" customWidth="1"/>
    <col min="13848" max="14080" width="9.140625" style="1"/>
    <col min="14081" max="14081" width="5.7109375" style="1" customWidth="1"/>
    <col min="14082" max="14082" width="63.5703125" style="1" customWidth="1"/>
    <col min="14083" max="14083" width="34" style="1" customWidth="1"/>
    <col min="14084" max="14084" width="30.7109375" style="1" customWidth="1"/>
    <col min="14085" max="14085" width="9.140625" style="1"/>
    <col min="14086" max="14086" width="23.5703125" style="1" customWidth="1"/>
    <col min="14087" max="14103" width="0" style="1" hidden="1" customWidth="1"/>
    <col min="14104" max="14336" width="9.140625" style="1"/>
    <col min="14337" max="14337" width="5.7109375" style="1" customWidth="1"/>
    <col min="14338" max="14338" width="63.5703125" style="1" customWidth="1"/>
    <col min="14339" max="14339" width="34" style="1" customWidth="1"/>
    <col min="14340" max="14340" width="30.7109375" style="1" customWidth="1"/>
    <col min="14341" max="14341" width="9.140625" style="1"/>
    <col min="14342" max="14342" width="23.5703125" style="1" customWidth="1"/>
    <col min="14343" max="14359" width="0" style="1" hidden="1" customWidth="1"/>
    <col min="14360" max="14592" width="9.140625" style="1"/>
    <col min="14593" max="14593" width="5.7109375" style="1" customWidth="1"/>
    <col min="14594" max="14594" width="63.5703125" style="1" customWidth="1"/>
    <col min="14595" max="14595" width="34" style="1" customWidth="1"/>
    <col min="14596" max="14596" width="30.7109375" style="1" customWidth="1"/>
    <col min="14597" max="14597" width="9.140625" style="1"/>
    <col min="14598" max="14598" width="23.5703125" style="1" customWidth="1"/>
    <col min="14599" max="14615" width="0" style="1" hidden="1" customWidth="1"/>
    <col min="14616" max="14848" width="9.140625" style="1"/>
    <col min="14849" max="14849" width="5.7109375" style="1" customWidth="1"/>
    <col min="14850" max="14850" width="63.5703125" style="1" customWidth="1"/>
    <col min="14851" max="14851" width="34" style="1" customWidth="1"/>
    <col min="14852" max="14852" width="30.7109375" style="1" customWidth="1"/>
    <col min="14853" max="14853" width="9.140625" style="1"/>
    <col min="14854" max="14854" width="23.5703125" style="1" customWidth="1"/>
    <col min="14855" max="14871" width="0" style="1" hidden="1" customWidth="1"/>
    <col min="14872" max="15104" width="9.140625" style="1"/>
    <col min="15105" max="15105" width="5.7109375" style="1" customWidth="1"/>
    <col min="15106" max="15106" width="63.5703125" style="1" customWidth="1"/>
    <col min="15107" max="15107" width="34" style="1" customWidth="1"/>
    <col min="15108" max="15108" width="30.7109375" style="1" customWidth="1"/>
    <col min="15109" max="15109" width="9.140625" style="1"/>
    <col min="15110" max="15110" width="23.5703125" style="1" customWidth="1"/>
    <col min="15111" max="15127" width="0" style="1" hidden="1" customWidth="1"/>
    <col min="15128" max="15360" width="9.140625" style="1"/>
    <col min="15361" max="15361" width="5.7109375" style="1" customWidth="1"/>
    <col min="15362" max="15362" width="63.5703125" style="1" customWidth="1"/>
    <col min="15363" max="15363" width="34" style="1" customWidth="1"/>
    <col min="15364" max="15364" width="30.7109375" style="1" customWidth="1"/>
    <col min="15365" max="15365" width="9.140625" style="1"/>
    <col min="15366" max="15366" width="23.5703125" style="1" customWidth="1"/>
    <col min="15367" max="15383" width="0" style="1" hidden="1" customWidth="1"/>
    <col min="15384" max="15616" width="9.140625" style="1"/>
    <col min="15617" max="15617" width="5.7109375" style="1" customWidth="1"/>
    <col min="15618" max="15618" width="63.5703125" style="1" customWidth="1"/>
    <col min="15619" max="15619" width="34" style="1" customWidth="1"/>
    <col min="15620" max="15620" width="30.7109375" style="1" customWidth="1"/>
    <col min="15621" max="15621" width="9.140625" style="1"/>
    <col min="15622" max="15622" width="23.5703125" style="1" customWidth="1"/>
    <col min="15623" max="15639" width="0" style="1" hidden="1" customWidth="1"/>
    <col min="15640" max="15872" width="9.140625" style="1"/>
    <col min="15873" max="15873" width="5.7109375" style="1" customWidth="1"/>
    <col min="15874" max="15874" width="63.5703125" style="1" customWidth="1"/>
    <col min="15875" max="15875" width="34" style="1" customWidth="1"/>
    <col min="15876" max="15876" width="30.7109375" style="1" customWidth="1"/>
    <col min="15877" max="15877" width="9.140625" style="1"/>
    <col min="15878" max="15878" width="23.5703125" style="1" customWidth="1"/>
    <col min="15879" max="15895" width="0" style="1" hidden="1" customWidth="1"/>
    <col min="15896" max="16128" width="9.140625" style="1"/>
    <col min="16129" max="16129" width="5.7109375" style="1" customWidth="1"/>
    <col min="16130" max="16130" width="63.5703125" style="1" customWidth="1"/>
    <col min="16131" max="16131" width="34" style="1" customWidth="1"/>
    <col min="16132" max="16132" width="30.7109375" style="1" customWidth="1"/>
    <col min="16133" max="16133" width="9.140625" style="1"/>
    <col min="16134" max="16134" width="23.5703125" style="1" customWidth="1"/>
    <col min="16135" max="16151" width="0" style="1" hidden="1" customWidth="1"/>
    <col min="16152" max="16384" width="9.140625" style="1"/>
  </cols>
  <sheetData>
    <row r="1" spans="1:21" s="3" customFormat="1" ht="16.5" x14ac:dyDescent="0.25">
      <c r="A1" s="2" t="s">
        <v>0</v>
      </c>
      <c r="B1" s="2"/>
      <c r="C1" s="2"/>
      <c r="D1" s="2"/>
      <c r="G1" s="4"/>
      <c r="H1" s="4"/>
      <c r="I1" s="4"/>
      <c r="J1" s="4"/>
      <c r="K1" s="4"/>
      <c r="L1" s="4"/>
      <c r="M1" s="4"/>
      <c r="N1" s="4"/>
    </row>
    <row r="2" spans="1:21" s="3" customFormat="1" ht="16.5" x14ac:dyDescent="0.25">
      <c r="B2" s="5" t="s">
        <v>39</v>
      </c>
      <c r="C2" s="6" t="str">
        <f>'[2]1_BPS'!F5</f>
        <v>NUSA TENGGARA BARAT</v>
      </c>
    </row>
    <row r="3" spans="1:21" s="3" customFormat="1" ht="16.5" x14ac:dyDescent="0.25">
      <c r="B3" s="5" t="str">
        <f>'[1]1'!E6</f>
        <v xml:space="preserve">TAHUN </v>
      </c>
      <c r="C3" s="7">
        <f>'[2]1_BPS'!F6</f>
        <v>2018</v>
      </c>
      <c r="D3" s="4"/>
    </row>
    <row r="4" spans="1:21" ht="15.75" thickBot="1" x14ac:dyDescent="0.3">
      <c r="A4" s="8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21" ht="20.100000000000001" customHeight="1" x14ac:dyDescent="0.25">
      <c r="A5" s="10" t="s">
        <v>1</v>
      </c>
      <c r="B5" s="10" t="s">
        <v>2</v>
      </c>
      <c r="C5" s="11" t="s">
        <v>0</v>
      </c>
      <c r="D5" s="11"/>
      <c r="E5" s="12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1" ht="20.100000000000001" customHeight="1" x14ac:dyDescent="0.25">
      <c r="A6" s="13"/>
      <c r="B6" s="13"/>
      <c r="C6" s="14" t="s">
        <v>3</v>
      </c>
      <c r="D6" s="14" t="s">
        <v>4</v>
      </c>
      <c r="E6" s="12"/>
      <c r="F6" s="9"/>
      <c r="G6" s="9"/>
      <c r="H6" s="9"/>
      <c r="I6" s="9"/>
      <c r="J6" s="9"/>
      <c r="K6" s="9"/>
      <c r="L6" s="9"/>
      <c r="M6" s="9"/>
      <c r="N6" s="9"/>
      <c r="O6" s="9"/>
    </row>
    <row r="7" spans="1:21" x14ac:dyDescent="0.25">
      <c r="A7" s="15">
        <v>1</v>
      </c>
      <c r="B7" s="15">
        <v>2</v>
      </c>
      <c r="C7" s="15">
        <v>3</v>
      </c>
      <c r="D7" s="15">
        <v>4</v>
      </c>
      <c r="E7" s="12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1" x14ac:dyDescent="0.25">
      <c r="A8" s="16"/>
      <c r="B8" s="17"/>
      <c r="C8" s="18"/>
      <c r="D8" s="18"/>
      <c r="E8" s="12"/>
      <c r="F8" s="9"/>
      <c r="G8" s="9"/>
      <c r="H8" s="9"/>
      <c r="I8" s="9"/>
      <c r="J8" s="9"/>
      <c r="K8" s="9"/>
      <c r="L8" s="9"/>
      <c r="M8" s="9"/>
      <c r="N8" s="9"/>
      <c r="O8" s="9"/>
    </row>
    <row r="9" spans="1:21" ht="24.75" customHeight="1" x14ac:dyDescent="0.25">
      <c r="A9" s="19"/>
      <c r="B9" s="20" t="s">
        <v>5</v>
      </c>
      <c r="C9" s="19"/>
      <c r="D9" s="19"/>
      <c r="E9" s="12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21" ht="15" customHeight="1" x14ac:dyDescent="0.25">
      <c r="A10" s="19"/>
      <c r="B10" s="20"/>
      <c r="C10" s="19"/>
      <c r="D10" s="19"/>
      <c r="E10" s="12"/>
      <c r="F10" s="9"/>
      <c r="G10" s="9"/>
      <c r="H10" s="9"/>
      <c r="I10" s="9"/>
      <c r="J10" s="21"/>
      <c r="K10" s="21"/>
      <c r="L10" s="21"/>
      <c r="M10" s="21"/>
      <c r="N10" s="21"/>
      <c r="O10" s="21"/>
      <c r="P10" s="22"/>
      <c r="Q10" s="22"/>
      <c r="R10" s="22"/>
      <c r="S10" s="22"/>
      <c r="T10" s="22"/>
      <c r="U10" s="22"/>
    </row>
    <row r="11" spans="1:21" ht="15" customHeight="1" x14ac:dyDescent="0.25">
      <c r="A11" s="19">
        <v>1</v>
      </c>
      <c r="B11" s="19" t="s">
        <v>6</v>
      </c>
      <c r="C11" s="23">
        <f>C12+C25</f>
        <v>2464771369407.27</v>
      </c>
      <c r="D11" s="24">
        <f>C11/$C$49*100</f>
        <v>95.909412361294784</v>
      </c>
      <c r="E11" s="12"/>
      <c r="F11" s="9"/>
      <c r="G11" s="9"/>
      <c r="H11" s="9"/>
      <c r="I11" s="9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21" ht="15" customHeight="1" x14ac:dyDescent="0.25">
      <c r="A12" s="19"/>
      <c r="B12" s="19" t="s">
        <v>7</v>
      </c>
      <c r="C12" s="23">
        <f>SUM(C13:C15)</f>
        <v>1557475736682</v>
      </c>
      <c r="D12" s="19"/>
      <c r="E12" s="12"/>
      <c r="F12" s="9"/>
      <c r="G12" s="9"/>
      <c r="H12" s="9"/>
      <c r="I12" s="9"/>
      <c r="J12" s="25"/>
      <c r="K12" s="25"/>
      <c r="L12" s="25"/>
      <c r="M12" s="25"/>
      <c r="N12" s="25"/>
      <c r="O12" s="25"/>
      <c r="Q12" s="26"/>
      <c r="R12" s="26"/>
      <c r="S12" s="26"/>
    </row>
    <row r="13" spans="1:21" ht="15" customHeight="1" x14ac:dyDescent="0.25">
      <c r="A13" s="19"/>
      <c r="B13" s="19" t="s">
        <v>8</v>
      </c>
      <c r="C13" s="19">
        <v>710145497637.82996</v>
      </c>
      <c r="D13" s="19"/>
      <c r="E13" s="12"/>
      <c r="F13" s="9"/>
      <c r="G13" s="9"/>
      <c r="H13" s="9"/>
      <c r="I13" s="9"/>
      <c r="J13" s="9"/>
      <c r="K13" s="9"/>
      <c r="L13" s="9"/>
      <c r="M13" s="9"/>
      <c r="N13" s="9"/>
      <c r="O13" s="27"/>
    </row>
    <row r="14" spans="1:21" ht="15" customHeight="1" x14ac:dyDescent="0.25">
      <c r="A14" s="19"/>
      <c r="B14" s="19" t="s">
        <v>9</v>
      </c>
      <c r="C14" s="19">
        <v>444792948981.16998</v>
      </c>
      <c r="D14" s="19"/>
      <c r="E14" s="12"/>
      <c r="F14" s="9"/>
      <c r="G14" s="9"/>
      <c r="H14" s="9"/>
      <c r="I14" s="9"/>
      <c r="J14" s="9"/>
      <c r="K14" s="9"/>
      <c r="L14" s="9"/>
      <c r="M14" s="9"/>
      <c r="N14" s="9"/>
      <c r="O14" s="27"/>
    </row>
    <row r="15" spans="1:21" ht="15" customHeight="1" x14ac:dyDescent="0.25">
      <c r="A15" s="19"/>
      <c r="B15" s="19" t="s">
        <v>10</v>
      </c>
      <c r="C15" s="19">
        <v>402537290063</v>
      </c>
      <c r="D15" s="19"/>
      <c r="E15" s="12"/>
      <c r="F15" s="9"/>
      <c r="G15" s="9"/>
      <c r="H15" s="9"/>
      <c r="I15" s="9"/>
      <c r="J15" s="9"/>
      <c r="K15" s="9"/>
      <c r="L15" s="9"/>
      <c r="M15" s="9"/>
      <c r="N15" s="9"/>
      <c r="O15" s="27"/>
    </row>
    <row r="16" spans="1:21" ht="15" customHeight="1" x14ac:dyDescent="0.25">
      <c r="A16" s="19"/>
      <c r="B16" s="28" t="s">
        <v>11</v>
      </c>
      <c r="C16" s="23">
        <v>254523682063</v>
      </c>
      <c r="D16" s="19"/>
      <c r="E16" s="12"/>
      <c r="F16" s="9"/>
      <c r="G16" s="9"/>
      <c r="H16" s="9"/>
      <c r="I16" s="9"/>
      <c r="J16" s="25"/>
      <c r="K16" s="25"/>
      <c r="L16" s="25"/>
      <c r="M16" s="25"/>
      <c r="N16" s="25"/>
      <c r="O16" s="29"/>
      <c r="P16" s="26"/>
      <c r="Q16" s="26"/>
      <c r="R16" s="26"/>
      <c r="S16" s="26"/>
    </row>
    <row r="17" spans="1:19" ht="15" customHeight="1" x14ac:dyDescent="0.25">
      <c r="A17" s="19"/>
      <c r="B17" s="28" t="s">
        <v>12</v>
      </c>
      <c r="C17" s="19">
        <v>158888500179</v>
      </c>
      <c r="D17" s="19"/>
      <c r="E17" s="12"/>
      <c r="F17" s="9"/>
      <c r="G17" s="9"/>
      <c r="H17" s="9"/>
      <c r="I17" s="9"/>
      <c r="J17" s="9"/>
      <c r="K17" s="9"/>
      <c r="L17" s="9"/>
      <c r="M17" s="9"/>
      <c r="N17" s="9"/>
      <c r="O17" s="27"/>
    </row>
    <row r="18" spans="1:19" ht="15" customHeight="1" x14ac:dyDescent="0.25">
      <c r="A18" s="19"/>
      <c r="B18" s="28" t="s">
        <v>13</v>
      </c>
      <c r="C18" s="19">
        <v>292986000</v>
      </c>
      <c r="D18" s="19"/>
      <c r="E18" s="12"/>
      <c r="F18" s="9"/>
      <c r="G18" s="9"/>
      <c r="H18" s="9"/>
      <c r="I18" s="9"/>
      <c r="J18" s="9"/>
      <c r="K18" s="9"/>
      <c r="L18" s="9"/>
      <c r="M18" s="9"/>
      <c r="N18" s="9"/>
      <c r="O18" s="27"/>
    </row>
    <row r="19" spans="1:19" ht="15" customHeight="1" x14ac:dyDescent="0.25">
      <c r="A19" s="19"/>
      <c r="B19" s="28" t="s">
        <v>14</v>
      </c>
      <c r="C19" s="19">
        <v>95342195884</v>
      </c>
      <c r="D19" s="19"/>
      <c r="E19" s="12"/>
      <c r="F19" s="9"/>
      <c r="G19" s="9"/>
      <c r="H19" s="9"/>
      <c r="I19" s="9"/>
      <c r="J19" s="9"/>
      <c r="K19" s="9"/>
      <c r="L19" s="9"/>
      <c r="M19" s="9"/>
      <c r="N19" s="9"/>
      <c r="O19" s="27"/>
    </row>
    <row r="20" spans="1:19" ht="15" customHeight="1" x14ac:dyDescent="0.25">
      <c r="A20" s="19"/>
      <c r="B20" s="28" t="s">
        <v>15</v>
      </c>
      <c r="C20" s="23">
        <f>SUM(C21:C23)</f>
        <v>148013608000</v>
      </c>
      <c r="D20" s="19"/>
      <c r="E20" s="12"/>
      <c r="F20" s="9"/>
      <c r="G20" s="9"/>
      <c r="H20" s="9"/>
      <c r="I20" s="9"/>
      <c r="J20" s="25"/>
      <c r="K20" s="25"/>
      <c r="L20" s="25"/>
      <c r="M20" s="25"/>
      <c r="N20" s="25"/>
      <c r="O20" s="29"/>
      <c r="P20" s="26"/>
      <c r="Q20" s="26"/>
      <c r="R20" s="26"/>
      <c r="S20" s="26"/>
    </row>
    <row r="21" spans="1:19" ht="15" customHeight="1" x14ac:dyDescent="0.25">
      <c r="A21" s="19"/>
      <c r="B21" s="28" t="s">
        <v>16</v>
      </c>
      <c r="C21" s="19">
        <v>107685825000</v>
      </c>
      <c r="D21" s="19"/>
      <c r="E21" s="12"/>
      <c r="F21" s="9"/>
      <c r="G21" s="9"/>
      <c r="H21" s="9"/>
      <c r="I21" s="9"/>
      <c r="J21" s="9"/>
      <c r="K21" s="9"/>
      <c r="L21" s="9"/>
      <c r="M21" s="9"/>
      <c r="N21" s="9"/>
      <c r="O21" s="27"/>
    </row>
    <row r="22" spans="1:19" ht="15" customHeight="1" x14ac:dyDescent="0.25">
      <c r="A22" s="19"/>
      <c r="B22" s="28" t="s">
        <v>17</v>
      </c>
      <c r="C22" s="19">
        <v>11184000000</v>
      </c>
      <c r="D22" s="19"/>
      <c r="E22" s="12"/>
      <c r="F22" s="9"/>
      <c r="G22" s="9"/>
      <c r="H22" s="9"/>
      <c r="I22" s="9"/>
      <c r="J22" s="9"/>
      <c r="K22" s="9"/>
      <c r="L22" s="9"/>
      <c r="M22" s="9"/>
      <c r="N22" s="9"/>
      <c r="O22" s="27"/>
    </row>
    <row r="23" spans="1:19" ht="15" customHeight="1" x14ac:dyDescent="0.25">
      <c r="A23" s="19"/>
      <c r="B23" s="28" t="s">
        <v>18</v>
      </c>
      <c r="C23" s="19">
        <v>29143783000</v>
      </c>
      <c r="D23" s="19"/>
      <c r="E23" s="12"/>
      <c r="F23" s="9"/>
      <c r="G23" s="9"/>
      <c r="H23" s="9"/>
      <c r="I23" s="9"/>
      <c r="J23" s="9"/>
      <c r="K23" s="9"/>
      <c r="L23" s="9"/>
      <c r="M23" s="9"/>
      <c r="N23" s="9"/>
      <c r="O23" s="27"/>
    </row>
    <row r="24" spans="1:19" ht="15" customHeight="1" x14ac:dyDescent="0.25">
      <c r="A24" s="19"/>
      <c r="B24" s="28"/>
      <c r="C24" s="19">
        <v>0</v>
      </c>
      <c r="D24" s="19"/>
      <c r="E24" s="12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9" ht="15" customHeight="1" x14ac:dyDescent="0.25">
      <c r="A25" s="19"/>
      <c r="B25" s="19" t="s">
        <v>19</v>
      </c>
      <c r="C25" s="23">
        <f>SUM(C26:C28)</f>
        <v>907295632725.27002</v>
      </c>
      <c r="D25" s="19"/>
      <c r="E25" s="12"/>
      <c r="F25" s="9"/>
      <c r="G25" s="9"/>
      <c r="H25" s="9"/>
      <c r="I25" s="9"/>
      <c r="J25" s="25"/>
      <c r="K25" s="25"/>
      <c r="L25" s="25"/>
      <c r="M25" s="25"/>
      <c r="N25" s="25"/>
      <c r="O25" s="25"/>
      <c r="P25" s="26"/>
      <c r="Q25" s="26"/>
      <c r="R25" s="26"/>
    </row>
    <row r="26" spans="1:19" ht="15" customHeight="1" x14ac:dyDescent="0.25">
      <c r="A26" s="19"/>
      <c r="B26" s="19" t="s">
        <v>20</v>
      </c>
      <c r="C26" s="19">
        <v>617902308393.84009</v>
      </c>
      <c r="D26" s="19"/>
      <c r="E26" s="12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9" ht="15" customHeight="1" x14ac:dyDescent="0.25">
      <c r="A27" s="19"/>
      <c r="B27" s="19" t="s">
        <v>21</v>
      </c>
      <c r="C27" s="19">
        <v>167749186389.42999</v>
      </c>
      <c r="D27" s="19"/>
      <c r="E27" s="12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9" ht="15" customHeight="1" x14ac:dyDescent="0.25">
      <c r="A28" s="19"/>
      <c r="B28" s="19" t="s">
        <v>22</v>
      </c>
      <c r="C28" s="19">
        <f>C29</f>
        <v>121644137942</v>
      </c>
      <c r="D28" s="19"/>
      <c r="E28" s="12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9" ht="15" customHeight="1" x14ac:dyDescent="0.25">
      <c r="A29" s="19"/>
      <c r="B29" s="28" t="s">
        <v>11</v>
      </c>
      <c r="C29" s="23">
        <f>SUM(C30:C32)</f>
        <v>121644137942</v>
      </c>
      <c r="D29" s="19"/>
      <c r="E29" s="12"/>
      <c r="F29" s="9"/>
      <c r="G29" s="9"/>
      <c r="H29" s="9"/>
      <c r="I29" s="9"/>
      <c r="J29" s="25"/>
      <c r="K29" s="25"/>
      <c r="L29" s="25"/>
      <c r="M29" s="25"/>
      <c r="N29" s="9"/>
      <c r="O29" s="25"/>
      <c r="Q29" s="26"/>
      <c r="R29" s="26"/>
    </row>
    <row r="30" spans="1:19" ht="15" customHeight="1" x14ac:dyDescent="0.25">
      <c r="A30" s="19"/>
      <c r="B30" s="28" t="s">
        <v>12</v>
      </c>
      <c r="C30" s="19">
        <v>51712706942</v>
      </c>
      <c r="D30" s="19"/>
      <c r="E30" s="12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9" ht="15" customHeight="1" x14ac:dyDescent="0.25">
      <c r="A31" s="19"/>
      <c r="B31" s="28" t="s">
        <v>13</v>
      </c>
      <c r="C31" s="19">
        <v>37631624000</v>
      </c>
      <c r="D31" s="19"/>
      <c r="E31" s="12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9" ht="15" customHeight="1" x14ac:dyDescent="0.25">
      <c r="A32" s="19"/>
      <c r="B32" s="28" t="s">
        <v>14</v>
      </c>
      <c r="C32" s="19">
        <v>32299807000</v>
      </c>
      <c r="D32" s="19"/>
      <c r="E32" s="12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256" ht="15" customHeight="1" x14ac:dyDescent="0.25">
      <c r="A33" s="19"/>
      <c r="B33" s="28"/>
      <c r="C33" s="19">
        <v>0</v>
      </c>
      <c r="D33" s="19"/>
      <c r="E33" s="12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256" ht="15" customHeight="1" x14ac:dyDescent="0.25">
      <c r="A34" s="19">
        <v>2</v>
      </c>
      <c r="B34" s="19" t="s">
        <v>23</v>
      </c>
      <c r="C34" s="23">
        <f>SUM(C35:C38)</f>
        <v>78522628730</v>
      </c>
      <c r="D34" s="24">
        <f>C34/$C$49*100</f>
        <v>3.0554798193592685</v>
      </c>
      <c r="E34" s="12"/>
      <c r="F34" s="9"/>
      <c r="G34" s="9"/>
      <c r="H34" s="9"/>
      <c r="I34" s="9"/>
      <c r="J34" s="9"/>
      <c r="K34" s="9"/>
      <c r="L34" s="9"/>
      <c r="M34" s="9"/>
      <c r="N34" s="9"/>
      <c r="O34" s="9"/>
      <c r="T34" s="26"/>
    </row>
    <row r="35" spans="1:256" ht="15" customHeight="1" x14ac:dyDescent="0.25">
      <c r="A35" s="19"/>
      <c r="B35" s="19" t="s">
        <v>24</v>
      </c>
      <c r="C35" s="19">
        <v>28555810117</v>
      </c>
      <c r="D35" s="19"/>
      <c r="E35" s="12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256" ht="15" customHeight="1" x14ac:dyDescent="0.25">
      <c r="A36" s="19"/>
      <c r="B36" s="19" t="s">
        <v>25</v>
      </c>
      <c r="C36" s="19">
        <v>41529206613</v>
      </c>
      <c r="D36" s="19"/>
      <c r="E36" s="12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256" ht="15" customHeight="1" x14ac:dyDescent="0.25">
      <c r="A37" s="19"/>
      <c r="B37" s="19" t="s">
        <v>26</v>
      </c>
      <c r="C37" s="19">
        <v>1724612000</v>
      </c>
      <c r="D37" s="19"/>
      <c r="E37" s="12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256" ht="15" customHeight="1" x14ac:dyDescent="0.25">
      <c r="A38" s="19"/>
      <c r="B38" s="9" t="s">
        <v>27</v>
      </c>
      <c r="C38" s="19">
        <v>6713000000</v>
      </c>
      <c r="D38" s="19"/>
      <c r="E38" s="12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256" ht="15" customHeight="1" x14ac:dyDescent="0.25">
      <c r="A39" s="19"/>
      <c r="B39" s="19"/>
      <c r="C39" s="19"/>
      <c r="D39" s="19"/>
      <c r="E39" s="12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256" ht="15" customHeight="1" x14ac:dyDescent="0.25">
      <c r="A40" s="19">
        <v>3</v>
      </c>
      <c r="B40" s="19" t="s">
        <v>28</v>
      </c>
      <c r="C40" s="23">
        <f>SUM(C41:C42)</f>
        <v>26601186000</v>
      </c>
      <c r="D40" s="24">
        <f>C40/$C$49*100</f>
        <v>1.0351078193459546</v>
      </c>
      <c r="E40" s="12"/>
      <c r="F40" s="9"/>
      <c r="G40" s="9"/>
      <c r="J40" s="9"/>
      <c r="K40" s="9"/>
      <c r="L40" s="9"/>
      <c r="M40" s="9"/>
      <c r="N40" s="9"/>
      <c r="O40" s="9"/>
    </row>
    <row r="41" spans="1:256" ht="15" customHeight="1" x14ac:dyDescent="0.25">
      <c r="A41" s="19"/>
      <c r="B41" s="28" t="s">
        <v>29</v>
      </c>
      <c r="C41" s="19">
        <v>26601186000</v>
      </c>
      <c r="D41" s="19"/>
      <c r="E41" s="12"/>
      <c r="F41" s="30"/>
      <c r="G41" s="9"/>
      <c r="J41" s="9"/>
      <c r="K41" s="9"/>
      <c r="L41" s="9"/>
      <c r="M41" s="9"/>
      <c r="N41" s="9"/>
      <c r="O41" s="9"/>
    </row>
    <row r="42" spans="1:256" ht="15" customHeight="1" x14ac:dyDescent="0.25">
      <c r="A42" s="19"/>
      <c r="B42" s="28" t="s">
        <v>30</v>
      </c>
      <c r="C42" s="19">
        <v>0</v>
      </c>
      <c r="D42" s="19"/>
      <c r="E42" s="12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256" ht="15" customHeight="1" x14ac:dyDescent="0.25">
      <c r="A43" s="19"/>
      <c r="B43" s="19"/>
      <c r="C43" s="19">
        <v>0</v>
      </c>
      <c r="D43" s="19"/>
      <c r="E43" s="12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256" ht="15" customHeight="1" x14ac:dyDescent="0.25">
      <c r="A44" s="19">
        <v>4</v>
      </c>
      <c r="B44" s="19" t="s">
        <v>31</v>
      </c>
      <c r="C44" s="23">
        <v>0</v>
      </c>
      <c r="D44" s="23">
        <f>C44/$C$49*100</f>
        <v>0</v>
      </c>
      <c r="E44" s="12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256" s="31" customFormat="1" ht="15" customHeight="1" x14ac:dyDescent="0.25">
      <c r="A45" s="19"/>
      <c r="B45" s="19" t="s">
        <v>32</v>
      </c>
      <c r="C45" s="19">
        <v>0</v>
      </c>
      <c r="D45" s="19"/>
      <c r="E45" s="12"/>
      <c r="F45" s="9"/>
      <c r="G45" s="9"/>
      <c r="H45" s="9"/>
      <c r="I45" s="9"/>
      <c r="J45" s="9"/>
      <c r="K45" s="9"/>
      <c r="L45" s="9"/>
      <c r="M45" s="9"/>
      <c r="N45" s="9"/>
      <c r="O45" s="9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" customHeight="1" x14ac:dyDescent="0.25">
      <c r="A46" s="19"/>
      <c r="B46" s="19"/>
      <c r="C46" s="19">
        <v>0</v>
      </c>
      <c r="D46" s="19"/>
      <c r="E46" s="12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256" ht="15" customHeight="1" x14ac:dyDescent="0.25">
      <c r="A47" s="19">
        <v>5</v>
      </c>
      <c r="B47" s="19" t="s">
        <v>33</v>
      </c>
      <c r="C47" s="23">
        <v>0</v>
      </c>
      <c r="D47" s="23">
        <f>C47/$C$49*100</f>
        <v>0</v>
      </c>
      <c r="E47" s="12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256" x14ac:dyDescent="0.25">
      <c r="A48" s="32"/>
      <c r="B48" s="33"/>
      <c r="C48" s="33"/>
      <c r="D48" s="33"/>
      <c r="E48" s="12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256" ht="20.100000000000001" customHeight="1" x14ac:dyDescent="0.25">
      <c r="A49" s="34" t="s">
        <v>34</v>
      </c>
      <c r="B49" s="35"/>
      <c r="C49" s="33">
        <f>SUM(C11,C34,C40,C44,C47)</f>
        <v>2569895184137.27</v>
      </c>
      <c r="D49" s="36"/>
      <c r="E49" s="12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256" ht="20.100000000000001" customHeight="1" x14ac:dyDescent="0.25">
      <c r="A50" s="37" t="s">
        <v>35</v>
      </c>
      <c r="B50" s="38"/>
      <c r="C50" s="39">
        <v>21909207897383.93</v>
      </c>
      <c r="D50" s="36"/>
      <c r="E50" s="12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256" ht="20.100000000000001" customHeight="1" x14ac:dyDescent="0.25">
      <c r="A51" s="40" t="s">
        <v>36</v>
      </c>
      <c r="B51" s="41"/>
      <c r="C51" s="42"/>
      <c r="D51" s="43">
        <f>(C11+C34)/C50*100</f>
        <v>11.608333856930319</v>
      </c>
      <c r="E51" s="12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256" ht="20.100000000000001" customHeight="1" thickBot="1" x14ac:dyDescent="0.3">
      <c r="A52" s="44" t="s">
        <v>37</v>
      </c>
      <c r="B52" s="45"/>
      <c r="C52" s="46">
        <f>C49/'[2]2_BPS'!E28</f>
        <v>512575.91152723931</v>
      </c>
      <c r="D52" s="47"/>
      <c r="E52" s="48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</row>
    <row r="53" spans="1:256" x14ac:dyDescent="0.25">
      <c r="A53" s="49"/>
      <c r="B53" s="49"/>
      <c r="C53" s="49"/>
      <c r="D53" s="49"/>
    </row>
    <row r="54" spans="1:256" x14ac:dyDescent="0.25">
      <c r="A54" s="50" t="s">
        <v>38</v>
      </c>
    </row>
    <row r="56" spans="1:256" x14ac:dyDescent="0.25">
      <c r="B56" s="51"/>
    </row>
    <row r="57" spans="1:256" x14ac:dyDescent="0.2">
      <c r="B57" s="52"/>
    </row>
  </sheetData>
  <mergeCells count="6">
    <mergeCell ref="A1:D1"/>
    <mergeCell ref="A5:A6"/>
    <mergeCell ref="B5:B6"/>
    <mergeCell ref="A49:B49"/>
    <mergeCell ref="A50:B50"/>
    <mergeCell ref="A52:B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2019-09-18T07:28:24Z</dcterms:created>
  <dcterms:modified xsi:type="dcterms:W3CDTF">2019-09-18T07:30:52Z</dcterms:modified>
</cp:coreProperties>
</file>