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28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G18" i="1"/>
  <c r="H18" i="1"/>
  <c r="E17" i="1"/>
  <c r="E16" i="1"/>
  <c r="E15" i="1"/>
  <c r="E14" i="1"/>
  <c r="E13" i="1"/>
  <c r="E12" i="1"/>
  <c r="E11" i="1"/>
  <c r="E10" i="1"/>
  <c r="E9" i="1"/>
  <c r="I9" i="1" s="1"/>
  <c r="E8" i="1"/>
  <c r="D17" i="1"/>
  <c r="D16" i="1"/>
  <c r="K16" i="1" s="1"/>
  <c r="D15" i="1"/>
  <c r="K15" i="1" s="1"/>
  <c r="L15" i="1" s="1"/>
  <c r="D14" i="1"/>
  <c r="K14" i="1" s="1"/>
  <c r="D13" i="1"/>
  <c r="D12" i="1"/>
  <c r="K12" i="1" s="1"/>
  <c r="L12" i="1" s="1"/>
  <c r="D11" i="1"/>
  <c r="K11" i="1" s="1"/>
  <c r="L11" i="1" s="1"/>
  <c r="D10" i="1"/>
  <c r="K10" i="1" s="1"/>
  <c r="D9" i="1"/>
  <c r="D8" i="1"/>
  <c r="K8" i="1" s="1"/>
  <c r="C17" i="1"/>
  <c r="C16" i="1"/>
  <c r="C15" i="1"/>
  <c r="C14" i="1"/>
  <c r="C13" i="1"/>
  <c r="C12" i="1"/>
  <c r="C11" i="1"/>
  <c r="C10" i="1"/>
  <c r="C9" i="1"/>
  <c r="C8" i="1"/>
  <c r="K9" i="1" l="1"/>
  <c r="L9" i="1" s="1"/>
  <c r="K13" i="1"/>
  <c r="L13" i="1" s="1"/>
  <c r="K17" i="1"/>
  <c r="L17" i="1" s="1"/>
  <c r="I13" i="1"/>
  <c r="J13" i="1" s="1"/>
  <c r="C18" i="1"/>
  <c r="L10" i="1"/>
  <c r="L14" i="1"/>
  <c r="E18" i="1"/>
  <c r="I15" i="1"/>
  <c r="J15" i="1" s="1"/>
  <c r="J9" i="1"/>
  <c r="I11" i="1"/>
  <c r="J11" i="1" s="1"/>
  <c r="L16" i="1"/>
  <c r="I17" i="1"/>
  <c r="J17" i="1" s="1"/>
  <c r="L8" i="1"/>
  <c r="K18" i="1"/>
  <c r="L18" i="1" s="1"/>
  <c r="D18" i="1"/>
  <c r="I8" i="1"/>
  <c r="I10" i="1"/>
  <c r="J10" i="1" s="1"/>
  <c r="I12" i="1"/>
  <c r="J12" i="1" s="1"/>
  <c r="I14" i="1"/>
  <c r="J14" i="1" s="1"/>
  <c r="I16" i="1"/>
  <c r="J16" i="1" s="1"/>
  <c r="A9" i="1"/>
  <c r="A10" i="1" s="1"/>
  <c r="A11" i="1" s="1"/>
  <c r="A12" i="1" s="1"/>
  <c r="A13" i="1" s="1"/>
  <c r="A14" i="1" s="1"/>
  <c r="A15" i="1" s="1"/>
  <c r="A16" i="1" s="1"/>
  <c r="A17" i="1" s="1"/>
  <c r="I18" i="1" l="1"/>
  <c r="J18" i="1" s="1"/>
  <c r="J8" i="1"/>
</calcChain>
</file>

<file path=xl/sharedStrings.xml><?xml version="1.0" encoding="utf-8"?>
<sst xmlns="http://schemas.openxmlformats.org/spreadsheetml/2006/main" count="29" uniqueCount="26">
  <si>
    <t>No.</t>
  </si>
  <si>
    <t>Kabupaten/Kota</t>
  </si>
  <si>
    <t>Peserta Didik Usia 13-15 tahun</t>
  </si>
  <si>
    <t>APM</t>
  </si>
  <si>
    <t>SMP</t>
  </si>
  <si>
    <t>MTs</t>
  </si>
  <si>
    <t>SMP LB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</si>
  <si>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</si>
  <si>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</si>
  <si>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</si>
  <si>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</si>
  <si>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</si>
  <si>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</si>
  <si>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</si>
  <si>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</si>
  <si>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</si>
  <si>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</si>
  <si>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</si>
  <si>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</si>
  <si>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Provinsi Nusa Tenggara Barat Tahun 2019 - 2020</t>
  </si>
  <si>
    <t>Angka Partisipasi Murni (APM) Tingkat SMP/MTs/SMPT/Paket B</t>
  </si>
  <si>
    <t xml:space="preserve">SMP Terbuka </t>
  </si>
  <si>
    <t>Paket B Setara</t>
  </si>
  <si>
    <t>Tidak Termasuk Paket B Setara</t>
  </si>
  <si>
    <t>Termasuk Paket B Setara</t>
  </si>
  <si>
    <t>Penduduk Usia 13-15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</si>
</sst>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/>
    <xf numFmtId="41" fontId="2" fillId="0" borderId="1" xfId="2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giatan%20Statistik%202020/DIKBUD/buku%20saku%20201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tab 37"/>
      <sheetName val="tab38"/>
      <sheetName val="tab 39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>
            <v>39682</v>
          </cell>
          <cell r="D8">
            <v>17040</v>
          </cell>
          <cell r="E8">
            <v>20204</v>
          </cell>
        </row>
        <row r="9">
          <cell r="C9">
            <v>52635</v>
          </cell>
          <cell r="D9">
            <v>23454</v>
          </cell>
          <cell r="E9">
            <v>27585</v>
          </cell>
        </row>
        <row r="10">
          <cell r="C10">
            <v>67891</v>
          </cell>
          <cell r="D10">
            <v>37473</v>
          </cell>
          <cell r="E10">
            <v>29002</v>
          </cell>
        </row>
        <row r="11">
          <cell r="C11">
            <v>23348</v>
          </cell>
          <cell r="D11">
            <v>17602</v>
          </cell>
          <cell r="E11">
            <v>4480</v>
          </cell>
        </row>
        <row r="12">
          <cell r="C12">
            <v>15211</v>
          </cell>
          <cell r="D12">
            <v>10875</v>
          </cell>
          <cell r="E12">
            <v>3057</v>
          </cell>
        </row>
        <row r="13">
          <cell r="C13">
            <v>29911</v>
          </cell>
          <cell r="D13">
            <v>22103</v>
          </cell>
          <cell r="E13">
            <v>5802</v>
          </cell>
        </row>
        <row r="14">
          <cell r="C14">
            <v>6638</v>
          </cell>
          <cell r="D14">
            <v>4980</v>
          </cell>
          <cell r="E14">
            <v>1486</v>
          </cell>
        </row>
        <row r="15">
          <cell r="C15">
            <v>12024</v>
          </cell>
          <cell r="D15">
            <v>6863</v>
          </cell>
          <cell r="E15">
            <v>4688</v>
          </cell>
        </row>
        <row r="16">
          <cell r="C16">
            <v>22165</v>
          </cell>
          <cell r="D16">
            <v>17607</v>
          </cell>
          <cell r="E16">
            <v>3821</v>
          </cell>
        </row>
        <row r="17">
          <cell r="C17">
            <v>9636</v>
          </cell>
          <cell r="D17">
            <v>5990</v>
          </cell>
          <cell r="E17">
            <v>2916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P13" sqref="P13"/>
    </sheetView>
  </sheetViews>
  <sheetFormatPr defaultRowHeight="15" x14ac:dyDescent="0.25"/>
  <cols>
    <col min="1" max="1" width="5.28515625" customWidth="1"/>
    <col min="2" max="2" width="18.5703125" customWidth="1"/>
    <col min="3" max="3" width="13.140625" customWidth="1"/>
    <col min="4" max="5" width="11" bestFit="1" customWidth="1"/>
    <col min="6" max="6" width="9.28515625" bestFit="1" customWidth="1"/>
    <col min="7" max="7" width="11" customWidth="1"/>
    <col min="8" max="8" width="11.28515625" customWidth="1"/>
    <col min="9" max="9" width="12.5703125" customWidth="1"/>
    <col min="10" max="10" width="12.28515625" customWidth="1"/>
    <col min="11" max="11" width="12" customWidth="1"/>
    <col min="12" max="12" width="10.28515625" customWidth="1"/>
  </cols>
  <sheetData>
    <row r="1" spans="1:12" ht="18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32.25" customHeight="1" x14ac:dyDescent="0.25">
      <c r="A4" s="9" t="s">
        <v>0</v>
      </c>
      <c r="B4" s="9" t="s">
        <v>1</v>
      </c>
      <c r="C4" s="7" t="s">
        <v>25</v>
      </c>
      <c r="D4" s="9" t="s">
        <v>2</v>
      </c>
      <c r="E4" s="9"/>
      <c r="F4" s="9"/>
      <c r="G4" s="9"/>
      <c r="H4" s="9"/>
      <c r="I4" s="9" t="s">
        <v>3</v>
      </c>
      <c r="J4" s="9"/>
      <c r="K4" s="9"/>
      <c r="L4" s="9"/>
    </row>
    <row r="5" spans="1:12" ht="15" customHeight="1" x14ac:dyDescent="0.25">
      <c r="A5" s="9"/>
      <c r="B5" s="9"/>
      <c r="C5" s="7"/>
      <c r="D5" s="9" t="s">
        <v>4</v>
      </c>
      <c r="E5" s="9" t="s">
        <v>5</v>
      </c>
      <c r="F5" s="9" t="s">
        <v>6</v>
      </c>
      <c r="G5" s="7" t="s">
        <v>21</v>
      </c>
      <c r="H5" s="7" t="s">
        <v>22</v>
      </c>
      <c r="I5" s="10" t="s">
        <v>23</v>
      </c>
      <c r="J5" s="10"/>
      <c r="K5" s="7" t="s">
        <v>24</v>
      </c>
      <c r="L5" s="7"/>
    </row>
    <row r="6" spans="1:12" x14ac:dyDescent="0.25">
      <c r="A6" s="9"/>
      <c r="B6" s="9"/>
      <c r="C6" s="7"/>
      <c r="D6" s="9"/>
      <c r="E6" s="9"/>
      <c r="F6" s="9"/>
      <c r="G6" s="7"/>
      <c r="H6" s="7"/>
      <c r="I6" s="10"/>
      <c r="J6" s="10"/>
      <c r="K6" s="7"/>
      <c r="L6" s="7"/>
    </row>
    <row r="7" spans="1:12" ht="27" customHeight="1" x14ac:dyDescent="0.25">
      <c r="A7" s="9"/>
      <c r="B7" s="9"/>
      <c r="C7" s="7"/>
      <c r="D7" s="9"/>
      <c r="E7" s="9"/>
      <c r="F7" s="9"/>
      <c r="G7" s="7"/>
      <c r="H7" s="7"/>
      <c r="I7" s="1" t="s">
        <v>7</v>
      </c>
      <c r="J7" s="1" t="s">
        <v>8</v>
      </c>
      <c r="K7" s="1" t="s">
        <v>7</v>
      </c>
      <c r="L7" s="1" t="s">
        <v>8</v>
      </c>
    </row>
    <row r="8" spans="1:12" x14ac:dyDescent="0.25">
      <c r="A8" s="1">
        <v>1</v>
      </c>
      <c r="B8" s="2" t="s">
        <v>9</v>
      </c>
      <c r="C8" s="3">
        <f>[1]tab13!$C$8</f>
        <v>39682</v>
      </c>
      <c r="D8" s="3">
        <f>[1]tab13!$D$8</f>
        <v>17040</v>
      </c>
      <c r="E8" s="4">
        <f>[1]tab13!$E$8</f>
        <v>20204</v>
      </c>
      <c r="F8" s="4">
        <v>22</v>
      </c>
      <c r="G8" s="3">
        <v>411</v>
      </c>
      <c r="H8" s="3">
        <v>892</v>
      </c>
      <c r="I8" s="3">
        <f>+SUM(D8:G8)</f>
        <v>37677</v>
      </c>
      <c r="J8" s="5">
        <f>I8/C8*100</f>
        <v>94.947331283705466</v>
      </c>
      <c r="K8" s="3">
        <f>SUM(D8:H8)</f>
        <v>38569</v>
      </c>
      <c r="L8" s="5">
        <f>K8/C8*100</f>
        <v>97.195201854745221</v>
      </c>
    </row>
    <row r="9" spans="1:12" x14ac:dyDescent="0.25">
      <c r="A9" s="1">
        <f>+A8+1</f>
        <v>2</v>
      </c>
      <c r="B9" s="2" t="s">
        <v>10</v>
      </c>
      <c r="C9" s="3">
        <f>[1]tab13!$C$9</f>
        <v>52635</v>
      </c>
      <c r="D9" s="3">
        <f>[1]tab13!$D$9</f>
        <v>23454</v>
      </c>
      <c r="E9" s="4">
        <f>[1]tab13!$E$9</f>
        <v>27585</v>
      </c>
      <c r="F9" s="4">
        <v>39</v>
      </c>
      <c r="G9" s="3">
        <v>215</v>
      </c>
      <c r="H9" s="3">
        <v>955</v>
      </c>
      <c r="I9" s="3">
        <f t="shared" ref="I9:I17" si="0">+SUM(D9:G9)</f>
        <v>51293</v>
      </c>
      <c r="J9" s="5">
        <f t="shared" ref="J9:J18" si="1">I9/C9*100</f>
        <v>97.450365726227801</v>
      </c>
      <c r="K9" s="3">
        <f t="shared" ref="K9:K17" si="2">SUM(D9:H9)</f>
        <v>52248</v>
      </c>
      <c r="L9" s="5">
        <f t="shared" ref="L9:L18" si="3">+K9/C9*100</f>
        <v>99.26474779139356</v>
      </c>
    </row>
    <row r="10" spans="1:12" x14ac:dyDescent="0.25">
      <c r="A10" s="1">
        <f t="shared" ref="A10:A17" si="4">+A9+1</f>
        <v>3</v>
      </c>
      <c r="B10" s="2" t="s">
        <v>11</v>
      </c>
      <c r="C10" s="3">
        <f>[1]tab13!$C$10</f>
        <v>67891</v>
      </c>
      <c r="D10" s="3">
        <f>[1]tab13!$D$10</f>
        <v>37473</v>
      </c>
      <c r="E10" s="4">
        <f>[1]tab13!$E$10</f>
        <v>29002</v>
      </c>
      <c r="F10" s="4">
        <v>52</v>
      </c>
      <c r="G10" s="3">
        <v>140</v>
      </c>
      <c r="H10" s="3">
        <v>1096</v>
      </c>
      <c r="I10" s="3">
        <f>+SUM(D10:G10)</f>
        <v>66667</v>
      </c>
      <c r="J10" s="5">
        <f t="shared" si="1"/>
        <v>98.19711007350017</v>
      </c>
      <c r="K10" s="3">
        <f t="shared" si="2"/>
        <v>67763</v>
      </c>
      <c r="L10" s="5">
        <f t="shared" si="3"/>
        <v>99.811462491346418</v>
      </c>
    </row>
    <row r="11" spans="1:12" x14ac:dyDescent="0.25">
      <c r="A11" s="1">
        <f t="shared" si="4"/>
        <v>4</v>
      </c>
      <c r="B11" s="2" t="s">
        <v>12</v>
      </c>
      <c r="C11" s="3">
        <f>[1]tab13!$C$11</f>
        <v>23348</v>
      </c>
      <c r="D11" s="3">
        <f>[1]tab13!$D$11</f>
        <v>17602</v>
      </c>
      <c r="E11" s="4">
        <f>[1]tab13!$E$11</f>
        <v>4480</v>
      </c>
      <c r="F11" s="4">
        <v>28</v>
      </c>
      <c r="G11" s="3">
        <v>150</v>
      </c>
      <c r="H11" s="3">
        <v>980</v>
      </c>
      <c r="I11" s="3">
        <f t="shared" si="0"/>
        <v>22260</v>
      </c>
      <c r="J11" s="5">
        <f t="shared" si="1"/>
        <v>95.34007195477129</v>
      </c>
      <c r="K11" s="3">
        <f t="shared" si="2"/>
        <v>23240</v>
      </c>
      <c r="L11" s="5">
        <f t="shared" si="3"/>
        <v>99.537433613157447</v>
      </c>
    </row>
    <row r="12" spans="1:12" x14ac:dyDescent="0.25">
      <c r="A12" s="1">
        <f t="shared" si="4"/>
        <v>5</v>
      </c>
      <c r="B12" s="2" t="s">
        <v>13</v>
      </c>
      <c r="C12" s="3">
        <f>[1]tab13!$C$12</f>
        <v>15211</v>
      </c>
      <c r="D12" s="3">
        <f>[1]tab13!$D$12</f>
        <v>10875</v>
      </c>
      <c r="E12" s="4">
        <f>[1]tab13!$E$12</f>
        <v>3057</v>
      </c>
      <c r="F12" s="4">
        <v>96</v>
      </c>
      <c r="G12" s="3">
        <v>215</v>
      </c>
      <c r="H12" s="3">
        <v>825</v>
      </c>
      <c r="I12" s="3">
        <f t="shared" si="0"/>
        <v>14243</v>
      </c>
      <c r="J12" s="5">
        <f t="shared" si="1"/>
        <v>93.636184340280053</v>
      </c>
      <c r="K12" s="3">
        <f t="shared" si="2"/>
        <v>15068</v>
      </c>
      <c r="L12" s="5">
        <f t="shared" si="3"/>
        <v>99.059890868450466</v>
      </c>
    </row>
    <row r="13" spans="1:12" x14ac:dyDescent="0.25">
      <c r="A13" s="1">
        <f t="shared" si="4"/>
        <v>6</v>
      </c>
      <c r="B13" s="2" t="s">
        <v>14</v>
      </c>
      <c r="C13" s="3">
        <f>[1]tab13!$C$13</f>
        <v>29911</v>
      </c>
      <c r="D13" s="3">
        <f>[1]tab13!$D$13</f>
        <v>22103</v>
      </c>
      <c r="E13" s="4">
        <f>[1]tab13!$E$13</f>
        <v>5802</v>
      </c>
      <c r="F13" s="4">
        <v>125</v>
      </c>
      <c r="G13" s="3">
        <v>331</v>
      </c>
      <c r="H13" s="3">
        <v>1527</v>
      </c>
      <c r="I13" s="3">
        <f t="shared" si="0"/>
        <v>28361</v>
      </c>
      <c r="J13" s="5">
        <f t="shared" si="1"/>
        <v>94.817959947845281</v>
      </c>
      <c r="K13" s="3">
        <f t="shared" si="2"/>
        <v>29888</v>
      </c>
      <c r="L13" s="5">
        <f t="shared" si="3"/>
        <v>99.923105212129315</v>
      </c>
    </row>
    <row r="14" spans="1:12" x14ac:dyDescent="0.25">
      <c r="A14" s="1">
        <f t="shared" si="4"/>
        <v>7</v>
      </c>
      <c r="B14" s="2" t="s">
        <v>15</v>
      </c>
      <c r="C14" s="3">
        <f>[1]tab13!$C$14</f>
        <v>6638</v>
      </c>
      <c r="D14" s="3">
        <f>[1]tab13!$D$14</f>
        <v>4980</v>
      </c>
      <c r="E14" s="4">
        <f>[1]tab13!$E$14</f>
        <v>1486</v>
      </c>
      <c r="F14" s="4">
        <v>8</v>
      </c>
      <c r="G14" s="3">
        <v>0</v>
      </c>
      <c r="H14" s="3">
        <v>80</v>
      </c>
      <c r="I14" s="3">
        <f>+SUM(D14:G14)</f>
        <v>6474</v>
      </c>
      <c r="J14" s="5">
        <f t="shared" si="1"/>
        <v>97.529376318168133</v>
      </c>
      <c r="K14" s="3">
        <f>SUM(D14:H14)</f>
        <v>6554</v>
      </c>
      <c r="L14" s="5">
        <f t="shared" si="3"/>
        <v>98.734558601988553</v>
      </c>
    </row>
    <row r="15" spans="1:12" x14ac:dyDescent="0.25">
      <c r="A15" s="1">
        <f t="shared" si="4"/>
        <v>8</v>
      </c>
      <c r="B15" s="2" t="s">
        <v>16</v>
      </c>
      <c r="C15" s="3">
        <f>[1]tab13!$C$15</f>
        <v>12024</v>
      </c>
      <c r="D15" s="3">
        <f>[1]tab13!$D$15</f>
        <v>6863</v>
      </c>
      <c r="E15" s="4">
        <f>[1]tab13!$E$15</f>
        <v>4688</v>
      </c>
      <c r="F15" s="4">
        <v>6</v>
      </c>
      <c r="G15" s="3">
        <v>118</v>
      </c>
      <c r="H15" s="3">
        <v>260</v>
      </c>
      <c r="I15" s="3">
        <f>+SUM(D15:G15)</f>
        <v>11675</v>
      </c>
      <c r="J15" s="5">
        <f t="shared" si="1"/>
        <v>97.097471723220224</v>
      </c>
      <c r="K15" s="3">
        <f>SUM(D15:H15)</f>
        <v>11935</v>
      </c>
      <c r="L15" s="5">
        <f t="shared" si="3"/>
        <v>99.259813705921502</v>
      </c>
    </row>
    <row r="16" spans="1:12" x14ac:dyDescent="0.25">
      <c r="A16" s="1">
        <f t="shared" si="4"/>
        <v>9</v>
      </c>
      <c r="B16" s="2" t="s">
        <v>17</v>
      </c>
      <c r="C16" s="3">
        <f>[1]tab13!$C$16</f>
        <v>22165</v>
      </c>
      <c r="D16" s="3">
        <f>[1]tab13!$D$16</f>
        <v>17607</v>
      </c>
      <c r="E16" s="4">
        <f>[1]tab13!$E$16</f>
        <v>3821</v>
      </c>
      <c r="F16" s="4">
        <v>65</v>
      </c>
      <c r="G16" s="3">
        <v>138</v>
      </c>
      <c r="H16" s="3">
        <v>346</v>
      </c>
      <c r="I16" s="3">
        <f t="shared" si="0"/>
        <v>21631</v>
      </c>
      <c r="J16" s="5">
        <f t="shared" si="1"/>
        <v>97.590796300473713</v>
      </c>
      <c r="K16" s="3">
        <f t="shared" si="2"/>
        <v>21977</v>
      </c>
      <c r="L16" s="5">
        <f t="shared" si="3"/>
        <v>99.151815926009476</v>
      </c>
    </row>
    <row r="17" spans="1:12" x14ac:dyDescent="0.25">
      <c r="A17" s="1">
        <f t="shared" si="4"/>
        <v>10</v>
      </c>
      <c r="B17" s="2" t="s">
        <v>18</v>
      </c>
      <c r="C17" s="3">
        <f>[1]tab13!$C$17</f>
        <v>9636</v>
      </c>
      <c r="D17" s="3">
        <f>[1]tab13!$D$17</f>
        <v>5990</v>
      </c>
      <c r="E17" s="4">
        <f>[1]tab13!$E$17</f>
        <v>2916</v>
      </c>
      <c r="F17" s="4">
        <v>98</v>
      </c>
      <c r="G17" s="3">
        <v>0</v>
      </c>
      <c r="H17" s="3">
        <v>440</v>
      </c>
      <c r="I17" s="3">
        <f t="shared" si="0"/>
        <v>9004</v>
      </c>
      <c r="J17" s="5">
        <f t="shared" si="1"/>
        <v>93.441261934412623</v>
      </c>
      <c r="K17" s="3">
        <f t="shared" si="2"/>
        <v>9444</v>
      </c>
      <c r="L17" s="5">
        <f t="shared" si="3"/>
        <v>98.007471980074726</v>
      </c>
    </row>
    <row r="18" spans="1:12" x14ac:dyDescent="0.25">
      <c r="A18" s="2"/>
      <c r="B18" s="6" t="s">
        <v>7</v>
      </c>
      <c r="C18" s="3">
        <f>SUM(C8:C17)</f>
        <v>279141</v>
      </c>
      <c r="D18" s="3">
        <f>SUM(D8:D17)</f>
        <v>163987</v>
      </c>
      <c r="E18" s="3">
        <f t="shared" ref="E18:K18" si="5">SUM(E8:E17)</f>
        <v>103041</v>
      </c>
      <c r="F18" s="3">
        <f t="shared" si="5"/>
        <v>539</v>
      </c>
      <c r="G18" s="3">
        <f t="shared" si="5"/>
        <v>1718</v>
      </c>
      <c r="H18" s="3">
        <f t="shared" si="5"/>
        <v>7401</v>
      </c>
      <c r="I18" s="3">
        <f t="shared" si="5"/>
        <v>269285</v>
      </c>
      <c r="J18" s="5">
        <f t="shared" si="1"/>
        <v>96.469167911557236</v>
      </c>
      <c r="K18" s="3">
        <f t="shared" si="5"/>
        <v>276686</v>
      </c>
      <c r="L18" s="5">
        <f t="shared" si="3"/>
        <v>99.120516154918121</v>
      </c>
    </row>
  </sheetData>
  <mergeCells count="14">
    <mergeCell ref="K5:L6"/>
    <mergeCell ref="C4:C7"/>
    <mergeCell ref="A1:L1"/>
    <mergeCell ref="A2:L2"/>
    <mergeCell ref="A4:A7"/>
    <mergeCell ref="B4:B7"/>
    <mergeCell ref="D4:H4"/>
    <mergeCell ref="I4:L4"/>
    <mergeCell ref="D5:D7"/>
    <mergeCell ref="E5:E7"/>
    <mergeCell ref="F5:F7"/>
    <mergeCell ref="G5:G7"/>
    <mergeCell ref="H5:H7"/>
    <mergeCell ref="I5:J6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2021-07-26T07:47:36Z</dcterms:created>
  <dcterms:modified xsi:type="dcterms:W3CDTF">2021-08-16T02:59:50Z</dcterms:modified>
</cp:coreProperties>
</file>