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57" yWindow="32757" windowWidth="17330" windowHeight="984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'Sheet1'!$B$2:$P$22</definedName>
  </definedNames>
  <calcPr fullCalcOnLoad="1"/>
</workbook>
</file>

<file path=xl/sharedStrings.xml><?xml version="1.0" encoding="utf-8"?>
<sst xmlns="http://schemas.openxmlformats.org/spreadsheetml/2006/main" count="40" uniqueCount="16">
  <si>
    <t xml:space="preserve"> </t>
  </si>
  <si>
    <t>Belanja Tidak Langsung</t>
  </si>
  <si>
    <t>Belanja Langsung</t>
  </si>
  <si>
    <t>- Belanja Pegawai</t>
  </si>
  <si>
    <t>- Belanja Subsidi</t>
  </si>
  <si>
    <t>- Belanja Hibah</t>
  </si>
  <si>
    <t>- Belanja bantuan Sosial</t>
  </si>
  <si>
    <t>- Belanja Bagi Hasil Kab / Kota</t>
  </si>
  <si>
    <t>- Belanja Bantuan Keuangan Kab/Kota</t>
  </si>
  <si>
    <t>- Belanja Tidak Terduga</t>
  </si>
  <si>
    <t>- Belanja Barang Jasa</t>
  </si>
  <si>
    <t>- Belanja Modal</t>
  </si>
  <si>
    <t>Tahun  Anggaran</t>
  </si>
  <si>
    <t xml:space="preserve">             U  r  a  i  a   n</t>
  </si>
  <si>
    <t>BELANJA</t>
  </si>
  <si>
    <t>BELANJA DAERAH  PROVINSI NTB TAHUN 2019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</si>
</sst>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_);_(* \(#,##0.0\);_(* &quot;-&quot;_);_(@_)"/>
    <numFmt numFmtId="183" formatCode="_(* #,##0.00_);_(* \(#,##0.00\);_(* &quot;-&quot;_);_(@_)"/>
    <numFmt numFmtId="184" formatCode="_(* #,##0.000_);_(* \(#,##0.000\);_(* &quot;-&quot;??_);_(@_)"/>
    <numFmt numFmtId="185" formatCode="_(* #,##0.0000_);_(* \(#,##0.0000\);_(* &quot;-&quot;??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0000_);_(* \(#,##0.0000000\);_(* &quot;-&quot;_);_(@_)"/>
    <numFmt numFmtId="191" formatCode="_(* #,##0.00000000_);_(* \(#,##0.00000000\);_(* &quot;-&quot;_);_(@_)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43" fontId="0" fillId="0" borderId="0" xfId="0" applyNumberFormat="1" applyAlignment="1">
      <alignment/>
    </xf>
    <xf numFmtId="0" fontId="7" fillId="0" borderId="0" xfId="0" applyFont="1" applyAlignment="1">
      <alignment/>
    </xf>
    <xf numFmtId="41" fontId="5" fillId="0" borderId="0" xfId="43" applyFont="1" applyAlignment="1">
      <alignment/>
    </xf>
    <xf numFmtId="41" fontId="0" fillId="0" borderId="0" xfId="43" applyFont="1" applyAlignment="1">
      <alignment/>
    </xf>
    <xf numFmtId="43" fontId="9" fillId="0" borderId="13" xfId="42" applyFont="1" applyBorder="1" applyAlignment="1">
      <alignment/>
    </xf>
    <xf numFmtId="43" fontId="9" fillId="0" borderId="14" xfId="42" applyFont="1" applyBorder="1" applyAlignment="1">
      <alignment/>
    </xf>
    <xf numFmtId="43" fontId="9" fillId="0" borderId="0" xfId="42" applyFont="1" applyBorder="1" applyAlignment="1">
      <alignment/>
    </xf>
    <xf numFmtId="43" fontId="9" fillId="0" borderId="15" xfId="42" applyFont="1" applyBorder="1" applyAlignment="1">
      <alignment/>
    </xf>
    <xf numFmtId="43" fontId="8" fillId="33" borderId="13" xfId="42" applyFont="1" applyFill="1" applyBorder="1" applyAlignment="1">
      <alignment/>
    </xf>
    <xf numFmtId="43" fontId="8" fillId="0" borderId="13" xfId="42" applyFont="1" applyBorder="1" applyAlignment="1">
      <alignment/>
    </xf>
    <xf numFmtId="0" fontId="6" fillId="0" borderId="12" xfId="0" applyFont="1" applyBorder="1" applyAlignment="1">
      <alignment horizontal="center"/>
    </xf>
    <xf numFmtId="183" fontId="0" fillId="0" borderId="0" xfId="43" applyNumberFormat="1" applyFont="1" applyAlignment="1">
      <alignment/>
    </xf>
    <xf numFmtId="43" fontId="0" fillId="0" borderId="0" xfId="0" applyNumberFormat="1" applyFont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5" fillId="0" borderId="15" xfId="0" applyFont="1" applyBorder="1" applyAlignment="1">
      <alignment/>
    </xf>
    <xf numFmtId="43" fontId="8" fillId="34" borderId="18" xfId="42" applyFont="1" applyFill="1" applyBorder="1" applyAlignment="1">
      <alignment/>
    </xf>
    <xf numFmtId="43" fontId="8" fillId="34" borderId="15" xfId="42" applyFont="1" applyFill="1" applyBorder="1" applyAlignment="1" quotePrefix="1">
      <alignment/>
    </xf>
    <xf numFmtId="0" fontId="9" fillId="0" borderId="13" xfId="0" applyFont="1" applyBorder="1" applyAlignment="1" quotePrefix="1">
      <alignment/>
    </xf>
    <xf numFmtId="0" fontId="9" fillId="0" borderId="14" xfId="0" applyFont="1" applyBorder="1" applyAlignment="1" quotePrefix="1">
      <alignment/>
    </xf>
    <xf numFmtId="183" fontId="0" fillId="0" borderId="0" xfId="43" applyNumberFormat="1" applyFont="1" applyAlignment="1">
      <alignment/>
    </xf>
    <xf numFmtId="0" fontId="10" fillId="34" borderId="19" xfId="0" applyFont="1" applyFill="1" applyBorder="1" applyAlignment="1">
      <alignment/>
    </xf>
    <xf numFmtId="0" fontId="6" fillId="35" borderId="20" xfId="0" applyFont="1" applyFill="1" applyBorder="1" applyAlignment="1">
      <alignment/>
    </xf>
    <xf numFmtId="43" fontId="8" fillId="35" borderId="20" xfId="42" applyFont="1" applyFill="1" applyBorder="1" applyAlignment="1" quotePrefix="1">
      <alignment/>
    </xf>
    <xf numFmtId="0" fontId="6" fillId="35" borderId="21" xfId="0" applyFont="1" applyFill="1" applyBorder="1" applyAlignment="1">
      <alignment/>
    </xf>
    <xf numFmtId="43" fontId="8" fillId="35" borderId="21" xfId="42" applyFont="1" applyFill="1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171" fontId="0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6" fillId="0" borderId="13" xfId="0" applyFont="1" applyBorder="1" applyAlignment="1">
      <alignment horizontal="left"/>
    </xf>
    <xf numFmtId="0" fontId="48" fillId="0" borderId="13" xfId="0" applyFont="1" applyBorder="1" applyAlignment="1">
      <alignment/>
    </xf>
    <xf numFmtId="43" fontId="49" fillId="0" borderId="15" xfId="42" applyFont="1" applyBorder="1" applyAlignment="1">
      <alignment/>
    </xf>
    <xf numFmtId="43" fontId="50" fillId="33" borderId="13" xfId="42" applyFont="1" applyFill="1" applyBorder="1" applyAlignment="1">
      <alignment/>
    </xf>
    <xf numFmtId="43" fontId="50" fillId="0" borderId="13" xfId="42" applyFont="1" applyBorder="1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5"/>
  <sheetViews>
    <sheetView tabSelected="1" view="pageBreakPreview" zoomScaleSheetLayoutView="100" zoomScalePageLayoutView="0" workbookViewId="0" topLeftCell="A1">
      <pane xSplit="2" ySplit="6" topLeftCell="F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2" sqref="B2:O2"/>
    </sheetView>
  </sheetViews>
  <sheetFormatPr defaultColWidth="9.140625" defaultRowHeight="12.75"/>
  <cols>
    <col min="1" max="1" width="2.421875" style="0" customWidth="1"/>
    <col min="2" max="2" width="40.00390625" style="0" customWidth="1"/>
    <col min="3" max="3" width="22.57421875" style="0" customWidth="1"/>
    <col min="4" max="4" width="22.421875" style="0" customWidth="1"/>
    <col min="5" max="5" width="22.8515625" style="0" customWidth="1"/>
    <col min="6" max="6" width="22.7109375" style="0" customWidth="1"/>
    <col min="7" max="8" width="22.421875" style="0" customWidth="1"/>
    <col min="9" max="9" width="22.57421875" style="0" customWidth="1"/>
    <col min="10" max="10" width="22.7109375" style="0" customWidth="1"/>
    <col min="11" max="11" width="22.57421875" style="0" customWidth="1"/>
    <col min="12" max="14" width="22.7109375" style="0" customWidth="1"/>
    <col min="15" max="15" width="23.28125" style="0" customWidth="1"/>
    <col min="16" max="16" width="9.57421875" style="0" hidden="1" customWidth="1"/>
    <col min="17" max="17" width="22.7109375" style="0" customWidth="1"/>
    <col min="18" max="18" width="27.28125" style="0" customWidth="1"/>
  </cols>
  <sheetData>
    <row r="2" spans="2:15" ht="23.25" customHeight="1">
      <c r="B2" s="41" t="s">
        <v>15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2:15" ht="2.25" customHeight="1">
      <c r="B3" s="20"/>
      <c r="C3" s="3"/>
      <c r="D3" s="2" t="s">
        <v>0</v>
      </c>
      <c r="E3" s="2"/>
      <c r="F3" s="2"/>
      <c r="G3" s="2"/>
      <c r="H3" s="2" t="s">
        <v>0</v>
      </c>
      <c r="I3" s="2"/>
      <c r="J3" s="2"/>
      <c r="K3" s="2"/>
      <c r="L3" s="2"/>
      <c r="M3" s="2"/>
      <c r="N3" s="2"/>
      <c r="O3" s="19"/>
    </row>
    <row r="4" spans="2:16" ht="15.75" customHeight="1">
      <c r="B4" s="36" t="s">
        <v>13</v>
      </c>
      <c r="C4" s="42" t="s">
        <v>12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3"/>
      <c r="P4" s="7"/>
    </row>
    <row r="5" spans="2:15" ht="16.5" customHeight="1">
      <c r="B5" s="21"/>
      <c r="C5" s="4">
        <v>2008</v>
      </c>
      <c r="D5" s="4">
        <v>2009</v>
      </c>
      <c r="E5" s="4">
        <v>2010</v>
      </c>
      <c r="F5" s="4">
        <v>2011</v>
      </c>
      <c r="G5" s="4">
        <v>2012</v>
      </c>
      <c r="H5" s="4">
        <v>2013</v>
      </c>
      <c r="I5" s="4">
        <v>2014</v>
      </c>
      <c r="J5" s="4">
        <v>2015</v>
      </c>
      <c r="K5" s="4">
        <v>2016</v>
      </c>
      <c r="L5" s="16">
        <v>2017</v>
      </c>
      <c r="M5" s="16">
        <v>2018</v>
      </c>
      <c r="N5" s="16">
        <v>2019</v>
      </c>
      <c r="O5" s="16">
        <v>2020</v>
      </c>
    </row>
    <row r="6" spans="2:15" ht="3.7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7"/>
    </row>
    <row r="7" spans="2:18" ht="27.75" customHeight="1" thickBot="1">
      <c r="B7" s="27" t="s">
        <v>14</v>
      </c>
      <c r="C7" s="22">
        <f aca="true" t="shared" si="0" ref="C7:H7">+C8+C16</f>
        <v>1120583541037.96</v>
      </c>
      <c r="D7" s="22">
        <f t="shared" si="0"/>
        <v>1194969013766.2998</v>
      </c>
      <c r="E7" s="22">
        <f t="shared" si="0"/>
        <v>1445881007785.99</v>
      </c>
      <c r="F7" s="22">
        <f t="shared" si="0"/>
        <v>1750336724066</v>
      </c>
      <c r="G7" s="22">
        <f t="shared" si="0"/>
        <v>2364438870749.04</v>
      </c>
      <c r="H7" s="22">
        <f t="shared" si="0"/>
        <v>2586039126500</v>
      </c>
      <c r="I7" s="22">
        <f aca="true" t="shared" si="1" ref="I7:O7">+I8+I16</f>
        <v>2897422574129.8</v>
      </c>
      <c r="J7" s="22">
        <f t="shared" si="1"/>
        <v>3620067736772.33</v>
      </c>
      <c r="K7" s="22">
        <f t="shared" si="1"/>
        <v>3953333992191.75</v>
      </c>
      <c r="L7" s="23">
        <f t="shared" si="1"/>
        <v>5488040414615.76</v>
      </c>
      <c r="M7" s="23">
        <f t="shared" si="1"/>
        <v>5778854829776.73</v>
      </c>
      <c r="N7" s="23">
        <f>+N8+N16</f>
        <v>5499754766128.49</v>
      </c>
      <c r="O7" s="23">
        <f t="shared" si="1"/>
        <v>5716743327848.99</v>
      </c>
      <c r="P7" s="6"/>
      <c r="R7" s="32">
        <f>+O7-L7</f>
        <v>228702913233.23047</v>
      </c>
    </row>
    <row r="8" spans="2:18" ht="24.75" customHeight="1">
      <c r="B8" s="28" t="s">
        <v>1</v>
      </c>
      <c r="C8" s="29">
        <f aca="true" t="shared" si="2" ref="C8:H8">SUM(C9:C15)</f>
        <v>625135114919.26</v>
      </c>
      <c r="D8" s="29">
        <f t="shared" si="2"/>
        <v>775856157499.6699</v>
      </c>
      <c r="E8" s="29">
        <f t="shared" si="2"/>
        <v>962514399365.52</v>
      </c>
      <c r="F8" s="29">
        <f t="shared" si="2"/>
        <v>932831504605</v>
      </c>
      <c r="G8" s="29">
        <f t="shared" si="2"/>
        <v>1462938528069.04</v>
      </c>
      <c r="H8" s="29">
        <f t="shared" si="2"/>
        <v>1643406589100</v>
      </c>
      <c r="I8" s="29">
        <f aca="true" t="shared" si="3" ref="I8:N8">SUM(I9:I15)</f>
        <v>1698205258840.8</v>
      </c>
      <c r="J8" s="29">
        <f t="shared" si="3"/>
        <v>1872085564581.33</v>
      </c>
      <c r="K8" s="29">
        <f t="shared" si="3"/>
        <v>2127197357608.21</v>
      </c>
      <c r="L8" s="29">
        <f t="shared" si="3"/>
        <v>2760012955077.84</v>
      </c>
      <c r="M8" s="29">
        <f t="shared" si="3"/>
        <v>3015515004599.9</v>
      </c>
      <c r="N8" s="29">
        <f t="shared" si="3"/>
        <v>3219248730182.4297</v>
      </c>
      <c r="O8" s="29">
        <v>3178085430340.86</v>
      </c>
      <c r="P8" s="6"/>
      <c r="R8" s="26">
        <f>+R7/L7*100</f>
        <v>4.16729644745597</v>
      </c>
    </row>
    <row r="9" spans="2:18" ht="15.75" customHeight="1">
      <c r="B9" s="24" t="s">
        <v>3</v>
      </c>
      <c r="C9" s="10">
        <v>305316161535.26</v>
      </c>
      <c r="D9" s="12">
        <v>382207340261.67</v>
      </c>
      <c r="E9" s="10">
        <v>431710484779.48</v>
      </c>
      <c r="F9" s="10">
        <v>453562695690</v>
      </c>
      <c r="G9" s="10">
        <v>477895829700</v>
      </c>
      <c r="H9" s="10">
        <v>508454628642</v>
      </c>
      <c r="I9" s="10">
        <v>539254707246</v>
      </c>
      <c r="J9" s="10">
        <v>601187589674.8</v>
      </c>
      <c r="K9" s="10">
        <v>619083117108.17</v>
      </c>
      <c r="L9" s="10">
        <v>1349963302278.34</v>
      </c>
      <c r="M9" s="10">
        <v>1388416619599</v>
      </c>
      <c r="N9" s="10">
        <v>1478558338556.43</v>
      </c>
      <c r="O9" s="10">
        <v>1462884468000</v>
      </c>
      <c r="P9" s="6"/>
      <c r="R9" s="26" t="s">
        <v>0</v>
      </c>
    </row>
    <row r="10" spans="2:18" ht="15.75" customHeight="1">
      <c r="B10" s="25" t="s">
        <v>4</v>
      </c>
      <c r="C10" s="11">
        <v>9594585600</v>
      </c>
      <c r="D10" s="11">
        <v>6542725000</v>
      </c>
      <c r="E10" s="11">
        <v>5000000000</v>
      </c>
      <c r="F10" s="11">
        <v>3000000000</v>
      </c>
      <c r="G10" s="11">
        <v>250000000</v>
      </c>
      <c r="H10" s="11">
        <v>250000000</v>
      </c>
      <c r="I10" s="11">
        <v>250000000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1438000800</v>
      </c>
      <c r="P10" s="6"/>
      <c r="R10" s="26">
        <f>290814415160/5488040414615*100</f>
        <v>5.299057462943289</v>
      </c>
    </row>
    <row r="11" spans="2:18" ht="15.75" customHeight="1">
      <c r="B11" s="25" t="s">
        <v>5</v>
      </c>
      <c r="C11" s="11">
        <v>60680400000</v>
      </c>
      <c r="D11" s="11">
        <v>35774024044</v>
      </c>
      <c r="E11" s="11">
        <v>120983414900</v>
      </c>
      <c r="F11" s="11">
        <v>143734280900</v>
      </c>
      <c r="G11" s="11">
        <v>584163987288</v>
      </c>
      <c r="H11" s="11">
        <v>725059340000</v>
      </c>
      <c r="I11" s="11">
        <v>568846496700.8</v>
      </c>
      <c r="J11" s="11">
        <v>712458479000</v>
      </c>
      <c r="K11" s="11">
        <v>978511800000</v>
      </c>
      <c r="L11" s="11">
        <v>830666768000</v>
      </c>
      <c r="M11" s="11">
        <v>1004274654773</v>
      </c>
      <c r="N11" s="11">
        <v>926662601000</v>
      </c>
      <c r="O11" s="11">
        <v>978565600822</v>
      </c>
      <c r="P11" s="6"/>
      <c r="R11" s="17" t="s">
        <v>0</v>
      </c>
    </row>
    <row r="12" spans="2:18" ht="15.75" customHeight="1">
      <c r="B12" s="25" t="s">
        <v>6</v>
      </c>
      <c r="C12" s="11">
        <v>112518967784</v>
      </c>
      <c r="D12" s="11">
        <v>91480580742</v>
      </c>
      <c r="E12" s="11">
        <v>113201381153.91</v>
      </c>
      <c r="F12" s="11">
        <v>110527882915</v>
      </c>
      <c r="G12" s="11">
        <v>115037573864</v>
      </c>
      <c r="H12" s="11">
        <v>68372485458</v>
      </c>
      <c r="I12" s="11">
        <v>48085253000</v>
      </c>
      <c r="J12" s="11">
        <v>35987600000</v>
      </c>
      <c r="K12" s="11">
        <v>34456000000</v>
      </c>
      <c r="L12" s="11">
        <v>12200318500</v>
      </c>
      <c r="M12" s="11">
        <v>18906140000</v>
      </c>
      <c r="N12" s="11">
        <v>20526640000</v>
      </c>
      <c r="O12" s="11">
        <v>17203340000</v>
      </c>
      <c r="P12" s="6"/>
      <c r="R12" s="17" t="s">
        <v>0</v>
      </c>
    </row>
    <row r="13" spans="2:18" ht="15.75" customHeight="1">
      <c r="B13" s="25" t="s">
        <v>7</v>
      </c>
      <c r="C13" s="11">
        <v>118225000000</v>
      </c>
      <c r="D13" s="11">
        <v>164138371452</v>
      </c>
      <c r="E13" s="11">
        <v>217164237146.17</v>
      </c>
      <c r="F13" s="11">
        <v>176666844000</v>
      </c>
      <c r="G13" s="11">
        <v>195501620900</v>
      </c>
      <c r="H13" s="11">
        <v>263400135000</v>
      </c>
      <c r="I13" s="11">
        <v>459334801894</v>
      </c>
      <c r="J13" s="11">
        <v>479516798427</v>
      </c>
      <c r="K13" s="11">
        <v>472575389581</v>
      </c>
      <c r="L13" s="11">
        <v>556232887480.5</v>
      </c>
      <c r="M13" s="11">
        <v>590514685626.9</v>
      </c>
      <c r="N13" s="11">
        <v>770305263571</v>
      </c>
      <c r="O13" s="11">
        <v>698494000000</v>
      </c>
      <c r="P13" s="6"/>
      <c r="R13" s="17" t="s">
        <v>0</v>
      </c>
    </row>
    <row r="14" spans="2:16" ht="15.75" customHeight="1">
      <c r="B14" s="25" t="s">
        <v>8</v>
      </c>
      <c r="C14" s="11">
        <v>16300000000</v>
      </c>
      <c r="D14" s="11">
        <v>93713116000</v>
      </c>
      <c r="E14" s="11">
        <v>72442100000</v>
      </c>
      <c r="F14" s="11">
        <v>41265431100</v>
      </c>
      <c r="G14" s="11">
        <v>75588910000</v>
      </c>
      <c r="H14" s="11">
        <v>70170000000</v>
      </c>
      <c r="I14" s="11">
        <v>73434000000</v>
      </c>
      <c r="J14" s="11">
        <v>24621050919.04</v>
      </c>
      <c r="K14" s="11">
        <v>18121050919.04</v>
      </c>
      <c r="L14" s="11">
        <v>7449678819</v>
      </c>
      <c r="M14" s="11">
        <v>5052514400</v>
      </c>
      <c r="N14" s="11">
        <v>19195486600</v>
      </c>
      <c r="O14" s="11">
        <v>12000000000</v>
      </c>
      <c r="P14" s="6"/>
    </row>
    <row r="15" spans="2:16" ht="15.75" customHeight="1">
      <c r="B15" s="25" t="s">
        <v>9</v>
      </c>
      <c r="C15" s="11">
        <v>2500000000</v>
      </c>
      <c r="D15" s="11">
        <v>2000000000</v>
      </c>
      <c r="E15" s="11">
        <v>2012781385.96</v>
      </c>
      <c r="F15" s="11">
        <v>4074370000</v>
      </c>
      <c r="G15" s="11">
        <v>14500606317.04</v>
      </c>
      <c r="H15" s="11">
        <v>7700000000</v>
      </c>
      <c r="I15" s="11">
        <v>9000000000</v>
      </c>
      <c r="J15" s="11">
        <v>18314046560.49</v>
      </c>
      <c r="K15" s="11">
        <v>4450000000</v>
      </c>
      <c r="L15" s="11">
        <v>3500000000</v>
      </c>
      <c r="M15" s="11">
        <v>8350390201</v>
      </c>
      <c r="N15" s="11">
        <v>4000400455</v>
      </c>
      <c r="O15" s="11">
        <v>7500020718.86</v>
      </c>
      <c r="P15" s="6"/>
    </row>
    <row r="16" spans="2:16" ht="22.5" customHeight="1">
      <c r="B16" s="30" t="s">
        <v>2</v>
      </c>
      <c r="C16" s="31">
        <f aca="true" t="shared" si="4" ref="C16:H16">SUM(C17:C19)</f>
        <v>495448426118.7</v>
      </c>
      <c r="D16" s="31">
        <f t="shared" si="4"/>
        <v>419112856266.63</v>
      </c>
      <c r="E16" s="31">
        <f t="shared" si="4"/>
        <v>483366608420.47</v>
      </c>
      <c r="F16" s="31">
        <f t="shared" si="4"/>
        <v>817505219461</v>
      </c>
      <c r="G16" s="31">
        <f t="shared" si="4"/>
        <v>901500342680</v>
      </c>
      <c r="H16" s="31">
        <f t="shared" si="4"/>
        <v>942632537400</v>
      </c>
      <c r="I16" s="31">
        <f aca="true" t="shared" si="5" ref="I16:N16">SUM(I17:I19)</f>
        <v>1199217315289</v>
      </c>
      <c r="J16" s="31">
        <f t="shared" si="5"/>
        <v>1747982172191</v>
      </c>
      <c r="K16" s="31">
        <f t="shared" si="5"/>
        <v>1826136634583.54</v>
      </c>
      <c r="L16" s="31">
        <f t="shared" si="5"/>
        <v>2728027459537.92</v>
      </c>
      <c r="M16" s="31">
        <f t="shared" si="5"/>
        <v>2763339825176.83</v>
      </c>
      <c r="N16" s="31">
        <f t="shared" si="5"/>
        <v>2280506035946.06</v>
      </c>
      <c r="O16" s="31">
        <v>2538657897508.13</v>
      </c>
      <c r="P16" s="6"/>
    </row>
    <row r="17" spans="2:16" ht="17.25" customHeight="1">
      <c r="B17" s="24" t="s">
        <v>3</v>
      </c>
      <c r="C17" s="10">
        <v>65439926411</v>
      </c>
      <c r="D17" s="10">
        <v>50429454713</v>
      </c>
      <c r="E17" s="10">
        <v>49318562587</v>
      </c>
      <c r="F17" s="10">
        <v>41936428855</v>
      </c>
      <c r="G17" s="10">
        <v>79180451211</v>
      </c>
      <c r="H17" s="10">
        <v>83916072250</v>
      </c>
      <c r="I17" s="10">
        <v>96094327905</v>
      </c>
      <c r="J17" s="10">
        <f>135347263287+33400000</f>
        <v>135380663287</v>
      </c>
      <c r="K17" s="10">
        <v>139464982889.81</v>
      </c>
      <c r="L17" s="10">
        <v>182039637593</v>
      </c>
      <c r="M17" s="10">
        <v>190895007351</v>
      </c>
      <c r="N17" s="10">
        <v>195828663052.38</v>
      </c>
      <c r="O17" s="10">
        <v>170838867190</v>
      </c>
      <c r="P17" s="6"/>
    </row>
    <row r="18" spans="2:16" ht="17.25" customHeight="1">
      <c r="B18" s="25" t="s">
        <v>10</v>
      </c>
      <c r="C18" s="11">
        <v>245164205261.7</v>
      </c>
      <c r="D18" s="11">
        <v>221106931468.63</v>
      </c>
      <c r="E18" s="11">
        <v>256744857078.58</v>
      </c>
      <c r="F18" s="11">
        <v>307907994567</v>
      </c>
      <c r="G18" s="11">
        <v>401910812297</v>
      </c>
      <c r="H18" s="11">
        <v>391296205699</v>
      </c>
      <c r="I18" s="11">
        <v>592128926055</v>
      </c>
      <c r="J18" s="11">
        <f>742652252847+194899000</f>
        <v>742847151847</v>
      </c>
      <c r="K18" s="11">
        <v>955353263850.59</v>
      </c>
      <c r="L18" s="11">
        <v>1342558727144.92</v>
      </c>
      <c r="M18" s="11">
        <v>1595771764142.83</v>
      </c>
      <c r="N18" s="11">
        <v>1375405098008.28</v>
      </c>
      <c r="O18" s="11">
        <v>1467792593848.14</v>
      </c>
      <c r="P18" s="6"/>
    </row>
    <row r="19" spans="2:16" ht="18.75" customHeight="1">
      <c r="B19" s="24" t="s">
        <v>11</v>
      </c>
      <c r="C19" s="10">
        <v>184844294446</v>
      </c>
      <c r="D19" s="10">
        <v>147576470085</v>
      </c>
      <c r="E19" s="10">
        <v>177303188754.89</v>
      </c>
      <c r="F19" s="10">
        <v>467660796039</v>
      </c>
      <c r="G19" s="10">
        <v>420409079172</v>
      </c>
      <c r="H19" s="10">
        <v>467420259451</v>
      </c>
      <c r="I19" s="10">
        <v>510994061329</v>
      </c>
      <c r="J19" s="10">
        <v>869754357057</v>
      </c>
      <c r="K19" s="10">
        <v>731318387843.14</v>
      </c>
      <c r="L19" s="10">
        <v>1203429094800</v>
      </c>
      <c r="M19" s="10">
        <v>976673053683</v>
      </c>
      <c r="N19" s="10">
        <v>709272274885.4</v>
      </c>
      <c r="O19" s="10">
        <v>900026436466.99</v>
      </c>
      <c r="P19" s="6"/>
    </row>
    <row r="20" spans="2:16" ht="4.5" customHeight="1">
      <c r="B20" s="24"/>
      <c r="C20" s="13"/>
      <c r="D20" s="13"/>
      <c r="E20" s="13"/>
      <c r="F20" s="13"/>
      <c r="G20" s="13"/>
      <c r="H20" s="13"/>
      <c r="I20" s="13"/>
      <c r="J20" s="13"/>
      <c r="K20" s="13"/>
      <c r="L20" s="13" t="s">
        <v>0</v>
      </c>
      <c r="M20" s="13" t="s">
        <v>0</v>
      </c>
      <c r="N20" s="13" t="s">
        <v>0</v>
      </c>
      <c r="O20" s="38" t="s">
        <v>0</v>
      </c>
      <c r="P20" s="6"/>
    </row>
    <row r="21" spans="2:16" ht="4.5" customHeight="1">
      <c r="B21" s="24"/>
      <c r="C21" s="10"/>
      <c r="D21" s="10"/>
      <c r="E21" s="10"/>
      <c r="F21" s="10"/>
      <c r="G21" s="10"/>
      <c r="H21" s="10"/>
      <c r="I21" s="10"/>
      <c r="J21" s="10"/>
      <c r="K21" s="10"/>
      <c r="L21" s="14" t="s">
        <v>0</v>
      </c>
      <c r="M21" s="14" t="s">
        <v>0</v>
      </c>
      <c r="N21" s="14" t="s">
        <v>0</v>
      </c>
      <c r="O21" s="39" t="s">
        <v>0</v>
      </c>
      <c r="P21" s="6"/>
    </row>
    <row r="22" spans="2:16" ht="3" customHeight="1">
      <c r="B22" s="24"/>
      <c r="C22" s="10"/>
      <c r="D22" s="10"/>
      <c r="E22" s="10"/>
      <c r="F22" s="10"/>
      <c r="G22" s="10"/>
      <c r="H22" s="10"/>
      <c r="I22" s="10"/>
      <c r="J22" s="10"/>
      <c r="K22" s="10"/>
      <c r="L22" s="15" t="s">
        <v>0</v>
      </c>
      <c r="M22" s="15" t="s">
        <v>0</v>
      </c>
      <c r="N22" s="15" t="s">
        <v>0</v>
      </c>
      <c r="O22" s="40" t="s">
        <v>0</v>
      </c>
      <c r="P22" s="6"/>
    </row>
    <row r="23" spans="3:15" ht="12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6"/>
    </row>
    <row r="24" spans="3:18" ht="12"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R24" s="32"/>
    </row>
    <row r="25" spans="3:15" ht="15">
      <c r="C25" s="32"/>
      <c r="D25" s="8"/>
      <c r="J25" s="34"/>
      <c r="K25" s="34"/>
      <c r="M25" s="17"/>
      <c r="N25" s="17"/>
      <c r="O25" s="18" t="s">
        <v>0</v>
      </c>
    </row>
    <row r="26" spans="3:15" ht="12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4" t="s">
        <v>0</v>
      </c>
    </row>
    <row r="27" spans="3:15" ht="12">
      <c r="C27" s="6"/>
      <c r="D27" s="6"/>
      <c r="K27" s="33"/>
      <c r="M27" s="17"/>
      <c r="N27" s="17"/>
      <c r="O27" s="18" t="s">
        <v>0</v>
      </c>
    </row>
    <row r="28" spans="4:15" ht="12">
      <c r="D28" s="9"/>
      <c r="K28" s="34"/>
      <c r="L28" s="32"/>
      <c r="M28" s="17"/>
      <c r="N28" s="17"/>
      <c r="O28" s="34" t="s">
        <v>0</v>
      </c>
    </row>
    <row r="29" spans="3:15" ht="12"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8" t="s">
        <v>0</v>
      </c>
    </row>
    <row r="30" ht="12">
      <c r="O30" s="18" t="s">
        <v>0</v>
      </c>
    </row>
    <row r="31" spans="3:15" ht="12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17"/>
      <c r="N31" s="17"/>
      <c r="O31" s="32"/>
    </row>
    <row r="32" spans="13:15" ht="12">
      <c r="M32" s="17"/>
      <c r="N32" s="17"/>
      <c r="O32" s="32"/>
    </row>
    <row r="33" spans="10:15" ht="12">
      <c r="J33" s="34"/>
      <c r="M33" s="17"/>
      <c r="N33" s="17"/>
      <c r="O33" s="34"/>
    </row>
    <row r="34" spans="3:15" ht="12"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3:15" ht="12"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</sheetData>
  <sheetProtection/>
  <mergeCells count="2">
    <mergeCell ref="B2:O2"/>
    <mergeCell ref="C4:O4"/>
  </mergeCells>
  <printOptions/>
  <pageMargins left="1.1811023622047245" right="0.1968503937007874" top="0.3937007874015748" bottom="0" header="0.7874015748031497" footer="0.5118110236220472"/>
  <pageSetup horizontalDpi="600" verticalDpi="600" orientation="landscape" paperSize="5" scale="48" r:id="rId3"/>
  <legacyDrawing r:id="rId2"/>
  <oleObjects>
    <oleObject progId="Word.Picture.8" shapeId="1819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ANGGARAN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nurma qurniawan</cp:lastModifiedBy>
  <cp:lastPrinted>2020-07-28T04:04:10Z</cp:lastPrinted>
  <dcterms:created xsi:type="dcterms:W3CDTF">2007-04-24T04:01:42Z</dcterms:created>
  <dcterms:modified xsi:type="dcterms:W3CDTF">2020-10-20T03:20:02Z</dcterms:modified>
  <cp:category/>
  <cp:version/>
  <cp:contentType/>
  <cp:contentStatus/>
</cp:coreProperties>
</file>