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M20" i="1" l="1"/>
  <c r="K20" i="1"/>
  <c r="I20" i="1"/>
  <c r="G20" i="1"/>
  <c r="E20" i="1"/>
  <c r="O18" i="1"/>
  <c r="P18" i="1" s="1"/>
  <c r="D18" i="1"/>
  <c r="L18" i="1" s="1"/>
  <c r="C18" i="1"/>
  <c r="B18" i="1"/>
  <c r="A18" i="1"/>
  <c r="O17" i="1"/>
  <c r="H17" i="1"/>
  <c r="D17" i="1"/>
  <c r="J17" i="1" s="1"/>
  <c r="C17" i="1"/>
  <c r="B17" i="1"/>
  <c r="A17" i="1"/>
  <c r="O16" i="1"/>
  <c r="P16" i="1" s="1"/>
  <c r="D16" i="1"/>
  <c r="H16" i="1" s="1"/>
  <c r="C16" i="1"/>
  <c r="B16" i="1"/>
  <c r="A16" i="1"/>
  <c r="O15" i="1"/>
  <c r="P15" i="1" s="1"/>
  <c r="J15" i="1"/>
  <c r="D15" i="1"/>
  <c r="N15" i="1" s="1"/>
  <c r="C15" i="1"/>
  <c r="B15" i="1"/>
  <c r="A15" i="1"/>
  <c r="O14" i="1"/>
  <c r="D14" i="1"/>
  <c r="L14" i="1" s="1"/>
  <c r="C14" i="1"/>
  <c r="B14" i="1"/>
  <c r="A14" i="1"/>
  <c r="O13" i="1"/>
  <c r="P13" i="1" s="1"/>
  <c r="F13" i="1"/>
  <c r="D13" i="1"/>
  <c r="L13" i="1" s="1"/>
  <c r="C13" i="1"/>
  <c r="B13" i="1"/>
  <c r="A13" i="1"/>
  <c r="O12" i="1"/>
  <c r="P12" i="1" s="1"/>
  <c r="D12" i="1"/>
  <c r="H12" i="1" s="1"/>
  <c r="C12" i="1"/>
  <c r="B12" i="1"/>
  <c r="A12" i="1"/>
  <c r="O11" i="1"/>
  <c r="J11" i="1"/>
  <c r="D11" i="1"/>
  <c r="N11" i="1" s="1"/>
  <c r="C11" i="1"/>
  <c r="B11" i="1"/>
  <c r="A11" i="1"/>
  <c r="O10" i="1"/>
  <c r="P10" i="1" s="1"/>
  <c r="H10" i="1"/>
  <c r="D10" i="1"/>
  <c r="L10" i="1" s="1"/>
  <c r="C10" i="1"/>
  <c r="B10" i="1"/>
  <c r="A10" i="1"/>
  <c r="O9" i="1"/>
  <c r="N9" i="1"/>
  <c r="H9" i="1"/>
  <c r="D9" i="1"/>
  <c r="F9" i="1" s="1"/>
  <c r="C9" i="1"/>
  <c r="B9" i="1"/>
  <c r="A9" i="1"/>
  <c r="H3" i="1"/>
  <c r="G3" i="1"/>
  <c r="H2" i="1"/>
  <c r="G2" i="1"/>
  <c r="P11" i="1" l="1"/>
  <c r="J13" i="1"/>
  <c r="P14" i="1"/>
  <c r="P17" i="1"/>
  <c r="N13" i="1"/>
  <c r="F17" i="1"/>
  <c r="H18" i="1"/>
  <c r="D20" i="1"/>
  <c r="J20" i="1" s="1"/>
  <c r="P9" i="1"/>
  <c r="H13" i="1"/>
  <c r="H14" i="1"/>
  <c r="N17" i="1"/>
  <c r="H20" i="1"/>
  <c r="L20" i="1"/>
  <c r="F20" i="1"/>
  <c r="N20" i="1"/>
  <c r="L9" i="1"/>
  <c r="F10" i="1"/>
  <c r="N10" i="1"/>
  <c r="H11" i="1"/>
  <c r="J12" i="1"/>
  <c r="F14" i="1"/>
  <c r="N14" i="1"/>
  <c r="H15" i="1"/>
  <c r="J16" i="1"/>
  <c r="L17" i="1"/>
  <c r="F18" i="1"/>
  <c r="N18" i="1"/>
  <c r="L12" i="1"/>
  <c r="L16" i="1"/>
  <c r="J10" i="1"/>
  <c r="L11" i="1"/>
  <c r="F12" i="1"/>
  <c r="N12" i="1"/>
  <c r="J14" i="1"/>
  <c r="L15" i="1"/>
  <c r="F16" i="1"/>
  <c r="N16" i="1"/>
  <c r="J18" i="1"/>
  <c r="O20" i="1"/>
  <c r="P20" i="1" s="1"/>
  <c r="J9" i="1"/>
  <c r="F11" i="1"/>
  <c r="F15" i="1"/>
</calcChain>
</file>

<file path=xl/sharedStrings.xml><?xml version="1.0" encoding="utf-8"?>
<sst xmlns="http://schemas.openxmlformats.org/spreadsheetml/2006/main" count="26" uniqueCount="16">
  <si>
    <t>NO</t>
  </si>
  <si>
    <t>KABUPATEN</t>
  </si>
  <si>
    <t>PUSKESMAS</t>
  </si>
  <si>
    <t>JUMLAH IBU HAMIL</t>
  </si>
  <si>
    <t>IMUNISASI Td PADA IBU HAMIL</t>
  </si>
  <si>
    <t>Td1</t>
  </si>
  <si>
    <t>Td2</t>
  </si>
  <si>
    <t>Td3</t>
  </si>
  <si>
    <t>Td4</t>
  </si>
  <si>
    <t>Td5</t>
  </si>
  <si>
    <t>Td2+</t>
  </si>
  <si>
    <t>JUMLAH</t>
  </si>
  <si>
    <t>%</t>
  </si>
  <si>
    <t>JUMLAH (KAB/KOTA)</t>
  </si>
  <si>
    <t>Sumber: Seksi Surveilans, Imunisasi &amp; Kesh Bencaana, Dinkes Prov NTB</t>
  </si>
  <si>
    <t xml:space="preserve">CAKUPAN IMUNISASI Td PADA IBU HAMIL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</si>
</sst>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#,##0.00_);\(#,##0.00\)"/>
  </numFmts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" fillId="0" borderId="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8" xfId="0" applyFont="1" applyFill="1" applyBorder="1" applyAlignment="1">
      <alignment horizontal="centerContinuous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37" fontId="1" fillId="0" borderId="13" xfId="0" applyNumberFormat="1" applyFont="1" applyBorder="1" applyAlignment="1">
      <alignment horizontal="right" vertical="center"/>
    </xf>
    <xf numFmtId="37" fontId="1" fillId="0" borderId="13" xfId="1" applyNumberFormat="1" applyFont="1" applyBorder="1" applyAlignment="1">
      <alignment vertical="center"/>
    </xf>
    <xf numFmtId="165" fontId="1" fillId="0" borderId="13" xfId="1" applyNumberFormat="1" applyFont="1" applyBorder="1" applyAlignment="1">
      <alignment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37" fontId="1" fillId="0" borderId="14" xfId="0" applyNumberFormat="1" applyFont="1" applyBorder="1" applyAlignment="1">
      <alignment horizontal="right" vertical="center"/>
    </xf>
    <xf numFmtId="37" fontId="1" fillId="0" borderId="14" xfId="1" applyNumberFormat="1" applyFont="1" applyBorder="1" applyAlignment="1">
      <alignment vertical="center"/>
    </xf>
    <xf numFmtId="165" fontId="1" fillId="0" borderId="14" xfId="1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37" fontId="1" fillId="0" borderId="15" xfId="1" applyNumberFormat="1" applyFont="1" applyBorder="1" applyAlignment="1">
      <alignment vertical="center"/>
    </xf>
    <xf numFmtId="165" fontId="1" fillId="0" borderId="15" xfId="1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37" fontId="6" fillId="0" borderId="16" xfId="1" applyNumberFormat="1" applyFont="1" applyBorder="1" applyAlignment="1">
      <alignment vertical="center"/>
    </xf>
    <xf numFmtId="165" fontId="6" fillId="0" borderId="16" xfId="1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</cellXfs>
  <cellStyles count="2">
    <cellStyle name="Comma [0]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%20Kesehatan%202018/TABEL%20PROFIL%20KESEHATAN%202018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"/>
      <sheetName val="47_YANKES_UKS"/>
      <sheetName val="48_P2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SURV_IMUN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19</v>
          </cell>
        </row>
        <row r="10">
          <cell r="A10">
            <v>2</v>
          </cell>
          <cell r="B10" t="str">
            <v xml:space="preserve"> Lombok Tengah</v>
          </cell>
          <cell r="C10">
            <v>25</v>
          </cell>
        </row>
        <row r="11">
          <cell r="A11">
            <v>3</v>
          </cell>
          <cell r="B11" t="str">
            <v xml:space="preserve"> Lombok Timur</v>
          </cell>
          <cell r="C11">
            <v>32</v>
          </cell>
        </row>
        <row r="12">
          <cell r="A12">
            <v>4</v>
          </cell>
          <cell r="B12" t="str">
            <v xml:space="preserve"> Sumbawa</v>
          </cell>
          <cell r="C12">
            <v>25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1">
          <cell r="D11">
            <v>15177</v>
          </cell>
        </row>
        <row r="12">
          <cell r="D12">
            <v>21494</v>
          </cell>
        </row>
        <row r="13">
          <cell r="D13">
            <v>27800</v>
          </cell>
        </row>
        <row r="14">
          <cell r="D14">
            <v>10184</v>
          </cell>
        </row>
        <row r="15">
          <cell r="D15">
            <v>6197</v>
          </cell>
        </row>
        <row r="16">
          <cell r="D16">
            <v>11477</v>
          </cell>
        </row>
        <row r="17">
          <cell r="D17">
            <v>3786</v>
          </cell>
        </row>
        <row r="18">
          <cell r="D18">
            <v>4991</v>
          </cell>
        </row>
        <row r="19">
          <cell r="D19">
            <v>9722</v>
          </cell>
        </row>
        <row r="20">
          <cell r="D20">
            <v>3660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workbookViewId="0">
      <selection activeCell="E29" sqref="E29"/>
    </sheetView>
  </sheetViews>
  <sheetFormatPr defaultRowHeight="15" x14ac:dyDescent="0.25"/>
  <cols>
    <col min="1" max="1" width="5.7109375" style="1" customWidth="1"/>
    <col min="2" max="3" width="21.7109375" style="1" customWidth="1"/>
    <col min="4" max="4" width="15.28515625" style="1" customWidth="1"/>
    <col min="5" max="16" width="10.7109375" style="1" customWidth="1"/>
    <col min="17" max="256" width="9.140625" style="1"/>
    <col min="257" max="257" width="5.7109375" style="1" customWidth="1"/>
    <col min="258" max="259" width="21.7109375" style="1" customWidth="1"/>
    <col min="260" max="260" width="15.28515625" style="1" customWidth="1"/>
    <col min="261" max="272" width="10.7109375" style="1" customWidth="1"/>
    <col min="273" max="512" width="9.140625" style="1"/>
    <col min="513" max="513" width="5.7109375" style="1" customWidth="1"/>
    <col min="514" max="515" width="21.7109375" style="1" customWidth="1"/>
    <col min="516" max="516" width="15.28515625" style="1" customWidth="1"/>
    <col min="517" max="528" width="10.7109375" style="1" customWidth="1"/>
    <col min="529" max="768" width="9.140625" style="1"/>
    <col min="769" max="769" width="5.7109375" style="1" customWidth="1"/>
    <col min="770" max="771" width="21.7109375" style="1" customWidth="1"/>
    <col min="772" max="772" width="15.28515625" style="1" customWidth="1"/>
    <col min="773" max="784" width="10.7109375" style="1" customWidth="1"/>
    <col min="785" max="1024" width="9.140625" style="1"/>
    <col min="1025" max="1025" width="5.7109375" style="1" customWidth="1"/>
    <col min="1026" max="1027" width="21.7109375" style="1" customWidth="1"/>
    <col min="1028" max="1028" width="15.28515625" style="1" customWidth="1"/>
    <col min="1029" max="1040" width="10.7109375" style="1" customWidth="1"/>
    <col min="1041" max="1280" width="9.140625" style="1"/>
    <col min="1281" max="1281" width="5.7109375" style="1" customWidth="1"/>
    <col min="1282" max="1283" width="21.7109375" style="1" customWidth="1"/>
    <col min="1284" max="1284" width="15.28515625" style="1" customWidth="1"/>
    <col min="1285" max="1296" width="10.7109375" style="1" customWidth="1"/>
    <col min="1297" max="1536" width="9.140625" style="1"/>
    <col min="1537" max="1537" width="5.7109375" style="1" customWidth="1"/>
    <col min="1538" max="1539" width="21.7109375" style="1" customWidth="1"/>
    <col min="1540" max="1540" width="15.28515625" style="1" customWidth="1"/>
    <col min="1541" max="1552" width="10.7109375" style="1" customWidth="1"/>
    <col min="1553" max="1792" width="9.140625" style="1"/>
    <col min="1793" max="1793" width="5.7109375" style="1" customWidth="1"/>
    <col min="1794" max="1795" width="21.7109375" style="1" customWidth="1"/>
    <col min="1796" max="1796" width="15.28515625" style="1" customWidth="1"/>
    <col min="1797" max="1808" width="10.7109375" style="1" customWidth="1"/>
    <col min="1809" max="2048" width="9.140625" style="1"/>
    <col min="2049" max="2049" width="5.7109375" style="1" customWidth="1"/>
    <col min="2050" max="2051" width="21.7109375" style="1" customWidth="1"/>
    <col min="2052" max="2052" width="15.28515625" style="1" customWidth="1"/>
    <col min="2053" max="2064" width="10.7109375" style="1" customWidth="1"/>
    <col min="2065" max="2304" width="9.140625" style="1"/>
    <col min="2305" max="2305" width="5.7109375" style="1" customWidth="1"/>
    <col min="2306" max="2307" width="21.7109375" style="1" customWidth="1"/>
    <col min="2308" max="2308" width="15.28515625" style="1" customWidth="1"/>
    <col min="2309" max="2320" width="10.7109375" style="1" customWidth="1"/>
    <col min="2321" max="2560" width="9.140625" style="1"/>
    <col min="2561" max="2561" width="5.7109375" style="1" customWidth="1"/>
    <col min="2562" max="2563" width="21.7109375" style="1" customWidth="1"/>
    <col min="2564" max="2564" width="15.28515625" style="1" customWidth="1"/>
    <col min="2565" max="2576" width="10.7109375" style="1" customWidth="1"/>
    <col min="2577" max="2816" width="9.140625" style="1"/>
    <col min="2817" max="2817" width="5.7109375" style="1" customWidth="1"/>
    <col min="2818" max="2819" width="21.7109375" style="1" customWidth="1"/>
    <col min="2820" max="2820" width="15.28515625" style="1" customWidth="1"/>
    <col min="2821" max="2832" width="10.7109375" style="1" customWidth="1"/>
    <col min="2833" max="3072" width="9.140625" style="1"/>
    <col min="3073" max="3073" width="5.7109375" style="1" customWidth="1"/>
    <col min="3074" max="3075" width="21.7109375" style="1" customWidth="1"/>
    <col min="3076" max="3076" width="15.28515625" style="1" customWidth="1"/>
    <col min="3077" max="3088" width="10.7109375" style="1" customWidth="1"/>
    <col min="3089" max="3328" width="9.140625" style="1"/>
    <col min="3329" max="3329" width="5.7109375" style="1" customWidth="1"/>
    <col min="3330" max="3331" width="21.7109375" style="1" customWidth="1"/>
    <col min="3332" max="3332" width="15.28515625" style="1" customWidth="1"/>
    <col min="3333" max="3344" width="10.7109375" style="1" customWidth="1"/>
    <col min="3345" max="3584" width="9.140625" style="1"/>
    <col min="3585" max="3585" width="5.7109375" style="1" customWidth="1"/>
    <col min="3586" max="3587" width="21.7109375" style="1" customWidth="1"/>
    <col min="3588" max="3588" width="15.28515625" style="1" customWidth="1"/>
    <col min="3589" max="3600" width="10.7109375" style="1" customWidth="1"/>
    <col min="3601" max="3840" width="9.140625" style="1"/>
    <col min="3841" max="3841" width="5.7109375" style="1" customWidth="1"/>
    <col min="3842" max="3843" width="21.7109375" style="1" customWidth="1"/>
    <col min="3844" max="3844" width="15.28515625" style="1" customWidth="1"/>
    <col min="3845" max="3856" width="10.7109375" style="1" customWidth="1"/>
    <col min="3857" max="4096" width="9.140625" style="1"/>
    <col min="4097" max="4097" width="5.7109375" style="1" customWidth="1"/>
    <col min="4098" max="4099" width="21.7109375" style="1" customWidth="1"/>
    <col min="4100" max="4100" width="15.28515625" style="1" customWidth="1"/>
    <col min="4101" max="4112" width="10.7109375" style="1" customWidth="1"/>
    <col min="4113" max="4352" width="9.140625" style="1"/>
    <col min="4353" max="4353" width="5.7109375" style="1" customWidth="1"/>
    <col min="4354" max="4355" width="21.7109375" style="1" customWidth="1"/>
    <col min="4356" max="4356" width="15.28515625" style="1" customWidth="1"/>
    <col min="4357" max="4368" width="10.7109375" style="1" customWidth="1"/>
    <col min="4369" max="4608" width="9.140625" style="1"/>
    <col min="4609" max="4609" width="5.7109375" style="1" customWidth="1"/>
    <col min="4610" max="4611" width="21.7109375" style="1" customWidth="1"/>
    <col min="4612" max="4612" width="15.28515625" style="1" customWidth="1"/>
    <col min="4613" max="4624" width="10.7109375" style="1" customWidth="1"/>
    <col min="4625" max="4864" width="9.140625" style="1"/>
    <col min="4865" max="4865" width="5.7109375" style="1" customWidth="1"/>
    <col min="4866" max="4867" width="21.7109375" style="1" customWidth="1"/>
    <col min="4868" max="4868" width="15.28515625" style="1" customWidth="1"/>
    <col min="4869" max="4880" width="10.7109375" style="1" customWidth="1"/>
    <col min="4881" max="5120" width="9.140625" style="1"/>
    <col min="5121" max="5121" width="5.7109375" style="1" customWidth="1"/>
    <col min="5122" max="5123" width="21.7109375" style="1" customWidth="1"/>
    <col min="5124" max="5124" width="15.28515625" style="1" customWidth="1"/>
    <col min="5125" max="5136" width="10.7109375" style="1" customWidth="1"/>
    <col min="5137" max="5376" width="9.140625" style="1"/>
    <col min="5377" max="5377" width="5.7109375" style="1" customWidth="1"/>
    <col min="5378" max="5379" width="21.7109375" style="1" customWidth="1"/>
    <col min="5380" max="5380" width="15.28515625" style="1" customWidth="1"/>
    <col min="5381" max="5392" width="10.7109375" style="1" customWidth="1"/>
    <col min="5393" max="5632" width="9.140625" style="1"/>
    <col min="5633" max="5633" width="5.7109375" style="1" customWidth="1"/>
    <col min="5634" max="5635" width="21.7109375" style="1" customWidth="1"/>
    <col min="5636" max="5636" width="15.28515625" style="1" customWidth="1"/>
    <col min="5637" max="5648" width="10.7109375" style="1" customWidth="1"/>
    <col min="5649" max="5888" width="9.140625" style="1"/>
    <col min="5889" max="5889" width="5.7109375" style="1" customWidth="1"/>
    <col min="5890" max="5891" width="21.7109375" style="1" customWidth="1"/>
    <col min="5892" max="5892" width="15.28515625" style="1" customWidth="1"/>
    <col min="5893" max="5904" width="10.7109375" style="1" customWidth="1"/>
    <col min="5905" max="6144" width="9.140625" style="1"/>
    <col min="6145" max="6145" width="5.7109375" style="1" customWidth="1"/>
    <col min="6146" max="6147" width="21.7109375" style="1" customWidth="1"/>
    <col min="6148" max="6148" width="15.28515625" style="1" customWidth="1"/>
    <col min="6149" max="6160" width="10.7109375" style="1" customWidth="1"/>
    <col min="6161" max="6400" width="9.140625" style="1"/>
    <col min="6401" max="6401" width="5.7109375" style="1" customWidth="1"/>
    <col min="6402" max="6403" width="21.7109375" style="1" customWidth="1"/>
    <col min="6404" max="6404" width="15.28515625" style="1" customWidth="1"/>
    <col min="6405" max="6416" width="10.7109375" style="1" customWidth="1"/>
    <col min="6417" max="6656" width="9.140625" style="1"/>
    <col min="6657" max="6657" width="5.7109375" style="1" customWidth="1"/>
    <col min="6658" max="6659" width="21.7109375" style="1" customWidth="1"/>
    <col min="6660" max="6660" width="15.28515625" style="1" customWidth="1"/>
    <col min="6661" max="6672" width="10.7109375" style="1" customWidth="1"/>
    <col min="6673" max="6912" width="9.140625" style="1"/>
    <col min="6913" max="6913" width="5.7109375" style="1" customWidth="1"/>
    <col min="6914" max="6915" width="21.7109375" style="1" customWidth="1"/>
    <col min="6916" max="6916" width="15.28515625" style="1" customWidth="1"/>
    <col min="6917" max="6928" width="10.7109375" style="1" customWidth="1"/>
    <col min="6929" max="7168" width="9.140625" style="1"/>
    <col min="7169" max="7169" width="5.7109375" style="1" customWidth="1"/>
    <col min="7170" max="7171" width="21.7109375" style="1" customWidth="1"/>
    <col min="7172" max="7172" width="15.28515625" style="1" customWidth="1"/>
    <col min="7173" max="7184" width="10.7109375" style="1" customWidth="1"/>
    <col min="7185" max="7424" width="9.140625" style="1"/>
    <col min="7425" max="7425" width="5.7109375" style="1" customWidth="1"/>
    <col min="7426" max="7427" width="21.7109375" style="1" customWidth="1"/>
    <col min="7428" max="7428" width="15.28515625" style="1" customWidth="1"/>
    <col min="7429" max="7440" width="10.7109375" style="1" customWidth="1"/>
    <col min="7441" max="7680" width="9.140625" style="1"/>
    <col min="7681" max="7681" width="5.7109375" style="1" customWidth="1"/>
    <col min="7682" max="7683" width="21.7109375" style="1" customWidth="1"/>
    <col min="7684" max="7684" width="15.28515625" style="1" customWidth="1"/>
    <col min="7685" max="7696" width="10.7109375" style="1" customWidth="1"/>
    <col min="7697" max="7936" width="9.140625" style="1"/>
    <col min="7937" max="7937" width="5.7109375" style="1" customWidth="1"/>
    <col min="7938" max="7939" width="21.7109375" style="1" customWidth="1"/>
    <col min="7940" max="7940" width="15.28515625" style="1" customWidth="1"/>
    <col min="7941" max="7952" width="10.7109375" style="1" customWidth="1"/>
    <col min="7953" max="8192" width="9.140625" style="1"/>
    <col min="8193" max="8193" width="5.7109375" style="1" customWidth="1"/>
    <col min="8194" max="8195" width="21.7109375" style="1" customWidth="1"/>
    <col min="8196" max="8196" width="15.28515625" style="1" customWidth="1"/>
    <col min="8197" max="8208" width="10.7109375" style="1" customWidth="1"/>
    <col min="8209" max="8448" width="9.140625" style="1"/>
    <col min="8449" max="8449" width="5.7109375" style="1" customWidth="1"/>
    <col min="8450" max="8451" width="21.7109375" style="1" customWidth="1"/>
    <col min="8452" max="8452" width="15.28515625" style="1" customWidth="1"/>
    <col min="8453" max="8464" width="10.7109375" style="1" customWidth="1"/>
    <col min="8465" max="8704" width="9.140625" style="1"/>
    <col min="8705" max="8705" width="5.7109375" style="1" customWidth="1"/>
    <col min="8706" max="8707" width="21.7109375" style="1" customWidth="1"/>
    <col min="8708" max="8708" width="15.28515625" style="1" customWidth="1"/>
    <col min="8709" max="8720" width="10.7109375" style="1" customWidth="1"/>
    <col min="8721" max="8960" width="9.140625" style="1"/>
    <col min="8961" max="8961" width="5.7109375" style="1" customWidth="1"/>
    <col min="8962" max="8963" width="21.7109375" style="1" customWidth="1"/>
    <col min="8964" max="8964" width="15.28515625" style="1" customWidth="1"/>
    <col min="8965" max="8976" width="10.7109375" style="1" customWidth="1"/>
    <col min="8977" max="9216" width="9.140625" style="1"/>
    <col min="9217" max="9217" width="5.7109375" style="1" customWidth="1"/>
    <col min="9218" max="9219" width="21.7109375" style="1" customWidth="1"/>
    <col min="9220" max="9220" width="15.28515625" style="1" customWidth="1"/>
    <col min="9221" max="9232" width="10.7109375" style="1" customWidth="1"/>
    <col min="9233" max="9472" width="9.140625" style="1"/>
    <col min="9473" max="9473" width="5.7109375" style="1" customWidth="1"/>
    <col min="9474" max="9475" width="21.7109375" style="1" customWidth="1"/>
    <col min="9476" max="9476" width="15.28515625" style="1" customWidth="1"/>
    <col min="9477" max="9488" width="10.7109375" style="1" customWidth="1"/>
    <col min="9489" max="9728" width="9.140625" style="1"/>
    <col min="9729" max="9729" width="5.7109375" style="1" customWidth="1"/>
    <col min="9730" max="9731" width="21.7109375" style="1" customWidth="1"/>
    <col min="9732" max="9732" width="15.28515625" style="1" customWidth="1"/>
    <col min="9733" max="9744" width="10.7109375" style="1" customWidth="1"/>
    <col min="9745" max="9984" width="9.140625" style="1"/>
    <col min="9985" max="9985" width="5.7109375" style="1" customWidth="1"/>
    <col min="9986" max="9987" width="21.7109375" style="1" customWidth="1"/>
    <col min="9988" max="9988" width="15.28515625" style="1" customWidth="1"/>
    <col min="9989" max="10000" width="10.7109375" style="1" customWidth="1"/>
    <col min="10001" max="10240" width="9.140625" style="1"/>
    <col min="10241" max="10241" width="5.7109375" style="1" customWidth="1"/>
    <col min="10242" max="10243" width="21.7109375" style="1" customWidth="1"/>
    <col min="10244" max="10244" width="15.28515625" style="1" customWidth="1"/>
    <col min="10245" max="10256" width="10.7109375" style="1" customWidth="1"/>
    <col min="10257" max="10496" width="9.140625" style="1"/>
    <col min="10497" max="10497" width="5.7109375" style="1" customWidth="1"/>
    <col min="10498" max="10499" width="21.7109375" style="1" customWidth="1"/>
    <col min="10500" max="10500" width="15.28515625" style="1" customWidth="1"/>
    <col min="10501" max="10512" width="10.7109375" style="1" customWidth="1"/>
    <col min="10513" max="10752" width="9.140625" style="1"/>
    <col min="10753" max="10753" width="5.7109375" style="1" customWidth="1"/>
    <col min="10754" max="10755" width="21.7109375" style="1" customWidth="1"/>
    <col min="10756" max="10756" width="15.28515625" style="1" customWidth="1"/>
    <col min="10757" max="10768" width="10.7109375" style="1" customWidth="1"/>
    <col min="10769" max="11008" width="9.140625" style="1"/>
    <col min="11009" max="11009" width="5.7109375" style="1" customWidth="1"/>
    <col min="11010" max="11011" width="21.7109375" style="1" customWidth="1"/>
    <col min="11012" max="11012" width="15.28515625" style="1" customWidth="1"/>
    <col min="11013" max="11024" width="10.7109375" style="1" customWidth="1"/>
    <col min="11025" max="11264" width="9.140625" style="1"/>
    <col min="11265" max="11265" width="5.7109375" style="1" customWidth="1"/>
    <col min="11266" max="11267" width="21.7109375" style="1" customWidth="1"/>
    <col min="11268" max="11268" width="15.28515625" style="1" customWidth="1"/>
    <col min="11269" max="11280" width="10.7109375" style="1" customWidth="1"/>
    <col min="11281" max="11520" width="9.140625" style="1"/>
    <col min="11521" max="11521" width="5.7109375" style="1" customWidth="1"/>
    <col min="11522" max="11523" width="21.7109375" style="1" customWidth="1"/>
    <col min="11524" max="11524" width="15.28515625" style="1" customWidth="1"/>
    <col min="11525" max="11536" width="10.7109375" style="1" customWidth="1"/>
    <col min="11537" max="11776" width="9.140625" style="1"/>
    <col min="11777" max="11777" width="5.7109375" style="1" customWidth="1"/>
    <col min="11778" max="11779" width="21.7109375" style="1" customWidth="1"/>
    <col min="11780" max="11780" width="15.28515625" style="1" customWidth="1"/>
    <col min="11781" max="11792" width="10.7109375" style="1" customWidth="1"/>
    <col min="11793" max="12032" width="9.140625" style="1"/>
    <col min="12033" max="12033" width="5.7109375" style="1" customWidth="1"/>
    <col min="12034" max="12035" width="21.7109375" style="1" customWidth="1"/>
    <col min="12036" max="12036" width="15.28515625" style="1" customWidth="1"/>
    <col min="12037" max="12048" width="10.7109375" style="1" customWidth="1"/>
    <col min="12049" max="12288" width="9.140625" style="1"/>
    <col min="12289" max="12289" width="5.7109375" style="1" customWidth="1"/>
    <col min="12290" max="12291" width="21.7109375" style="1" customWidth="1"/>
    <col min="12292" max="12292" width="15.28515625" style="1" customWidth="1"/>
    <col min="12293" max="12304" width="10.7109375" style="1" customWidth="1"/>
    <col min="12305" max="12544" width="9.140625" style="1"/>
    <col min="12545" max="12545" width="5.7109375" style="1" customWidth="1"/>
    <col min="12546" max="12547" width="21.7109375" style="1" customWidth="1"/>
    <col min="12548" max="12548" width="15.28515625" style="1" customWidth="1"/>
    <col min="12549" max="12560" width="10.7109375" style="1" customWidth="1"/>
    <col min="12561" max="12800" width="9.140625" style="1"/>
    <col min="12801" max="12801" width="5.7109375" style="1" customWidth="1"/>
    <col min="12802" max="12803" width="21.7109375" style="1" customWidth="1"/>
    <col min="12804" max="12804" width="15.28515625" style="1" customWidth="1"/>
    <col min="12805" max="12816" width="10.7109375" style="1" customWidth="1"/>
    <col min="12817" max="13056" width="9.140625" style="1"/>
    <col min="13057" max="13057" width="5.7109375" style="1" customWidth="1"/>
    <col min="13058" max="13059" width="21.7109375" style="1" customWidth="1"/>
    <col min="13060" max="13060" width="15.28515625" style="1" customWidth="1"/>
    <col min="13061" max="13072" width="10.7109375" style="1" customWidth="1"/>
    <col min="13073" max="13312" width="9.140625" style="1"/>
    <col min="13313" max="13313" width="5.7109375" style="1" customWidth="1"/>
    <col min="13314" max="13315" width="21.7109375" style="1" customWidth="1"/>
    <col min="13316" max="13316" width="15.28515625" style="1" customWidth="1"/>
    <col min="13317" max="13328" width="10.7109375" style="1" customWidth="1"/>
    <col min="13329" max="13568" width="9.140625" style="1"/>
    <col min="13569" max="13569" width="5.7109375" style="1" customWidth="1"/>
    <col min="13570" max="13571" width="21.7109375" style="1" customWidth="1"/>
    <col min="13572" max="13572" width="15.28515625" style="1" customWidth="1"/>
    <col min="13573" max="13584" width="10.7109375" style="1" customWidth="1"/>
    <col min="13585" max="13824" width="9.140625" style="1"/>
    <col min="13825" max="13825" width="5.7109375" style="1" customWidth="1"/>
    <col min="13826" max="13827" width="21.7109375" style="1" customWidth="1"/>
    <col min="13828" max="13828" width="15.28515625" style="1" customWidth="1"/>
    <col min="13829" max="13840" width="10.7109375" style="1" customWidth="1"/>
    <col min="13841" max="14080" width="9.140625" style="1"/>
    <col min="14081" max="14081" width="5.7109375" style="1" customWidth="1"/>
    <col min="14082" max="14083" width="21.7109375" style="1" customWidth="1"/>
    <col min="14084" max="14084" width="15.28515625" style="1" customWidth="1"/>
    <col min="14085" max="14096" width="10.7109375" style="1" customWidth="1"/>
    <col min="14097" max="14336" width="9.140625" style="1"/>
    <col min="14337" max="14337" width="5.7109375" style="1" customWidth="1"/>
    <col min="14338" max="14339" width="21.7109375" style="1" customWidth="1"/>
    <col min="14340" max="14340" width="15.28515625" style="1" customWidth="1"/>
    <col min="14341" max="14352" width="10.7109375" style="1" customWidth="1"/>
    <col min="14353" max="14592" width="9.140625" style="1"/>
    <col min="14593" max="14593" width="5.7109375" style="1" customWidth="1"/>
    <col min="14594" max="14595" width="21.7109375" style="1" customWidth="1"/>
    <col min="14596" max="14596" width="15.28515625" style="1" customWidth="1"/>
    <col min="14597" max="14608" width="10.7109375" style="1" customWidth="1"/>
    <col min="14609" max="14848" width="9.140625" style="1"/>
    <col min="14849" max="14849" width="5.7109375" style="1" customWidth="1"/>
    <col min="14850" max="14851" width="21.7109375" style="1" customWidth="1"/>
    <col min="14852" max="14852" width="15.28515625" style="1" customWidth="1"/>
    <col min="14853" max="14864" width="10.7109375" style="1" customWidth="1"/>
    <col min="14865" max="15104" width="9.140625" style="1"/>
    <col min="15105" max="15105" width="5.7109375" style="1" customWidth="1"/>
    <col min="15106" max="15107" width="21.7109375" style="1" customWidth="1"/>
    <col min="15108" max="15108" width="15.28515625" style="1" customWidth="1"/>
    <col min="15109" max="15120" width="10.7109375" style="1" customWidth="1"/>
    <col min="15121" max="15360" width="9.140625" style="1"/>
    <col min="15361" max="15361" width="5.7109375" style="1" customWidth="1"/>
    <col min="15362" max="15363" width="21.7109375" style="1" customWidth="1"/>
    <col min="15364" max="15364" width="15.28515625" style="1" customWidth="1"/>
    <col min="15365" max="15376" width="10.7109375" style="1" customWidth="1"/>
    <col min="15377" max="15616" width="9.140625" style="1"/>
    <col min="15617" max="15617" width="5.7109375" style="1" customWidth="1"/>
    <col min="15618" max="15619" width="21.7109375" style="1" customWidth="1"/>
    <col min="15620" max="15620" width="15.28515625" style="1" customWidth="1"/>
    <col min="15621" max="15632" width="10.7109375" style="1" customWidth="1"/>
    <col min="15633" max="15872" width="9.140625" style="1"/>
    <col min="15873" max="15873" width="5.7109375" style="1" customWidth="1"/>
    <col min="15874" max="15875" width="21.7109375" style="1" customWidth="1"/>
    <col min="15876" max="15876" width="15.28515625" style="1" customWidth="1"/>
    <col min="15877" max="15888" width="10.7109375" style="1" customWidth="1"/>
    <col min="15889" max="16128" width="9.140625" style="1"/>
    <col min="16129" max="16129" width="5.7109375" style="1" customWidth="1"/>
    <col min="16130" max="16131" width="21.7109375" style="1" customWidth="1"/>
    <col min="16132" max="16132" width="15.28515625" style="1" customWidth="1"/>
    <col min="16133" max="16144" width="10.7109375" style="1" customWidth="1"/>
    <col min="16145" max="16384" width="9.140625" style="1"/>
  </cols>
  <sheetData>
    <row r="1" spans="1:17" s="3" customFormat="1" ht="16.5" x14ac:dyDescent="0.25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s="3" customFormat="1" ht="16.5" x14ac:dyDescent="0.25">
      <c r="B2" s="4"/>
      <c r="C2" s="4"/>
      <c r="D2" s="4"/>
      <c r="F2" s="5"/>
      <c r="G2" s="5" t="str">
        <f>'[1]1_BPS'!E5</f>
        <v>PROVINSI</v>
      </c>
      <c r="H2" s="6" t="str">
        <f>'[1]1_BPS'!F5</f>
        <v>NUSA TENGGARA BARAT</v>
      </c>
      <c r="K2" s="7"/>
      <c r="L2" s="7"/>
      <c r="M2" s="7"/>
      <c r="N2" s="7"/>
      <c r="O2" s="7"/>
      <c r="P2" s="7"/>
    </row>
    <row r="3" spans="1:17" s="3" customFormat="1" ht="16.5" x14ac:dyDescent="0.25">
      <c r="B3" s="4"/>
      <c r="C3" s="4"/>
      <c r="D3" s="4"/>
      <c r="F3" s="5"/>
      <c r="G3" s="5" t="str">
        <f>'[1]1_BPS'!E6</f>
        <v xml:space="preserve">TAHUN </v>
      </c>
      <c r="H3" s="6">
        <f>'[1]1_BPS'!F6</f>
        <v>2018</v>
      </c>
      <c r="K3" s="7"/>
      <c r="L3" s="7"/>
      <c r="M3" s="7"/>
      <c r="N3" s="7"/>
      <c r="O3" s="7"/>
      <c r="P3" s="7"/>
    </row>
    <row r="4" spans="1:17" ht="15.75" thickBo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7" s="17" customFormat="1" x14ac:dyDescent="0.25">
      <c r="A5" s="9" t="s">
        <v>0</v>
      </c>
      <c r="B5" s="9" t="s">
        <v>1</v>
      </c>
      <c r="C5" s="9" t="s">
        <v>2</v>
      </c>
      <c r="D5" s="10" t="s">
        <v>3</v>
      </c>
      <c r="E5" s="11" t="s">
        <v>4</v>
      </c>
      <c r="F5" s="12"/>
      <c r="G5" s="12"/>
      <c r="H5" s="12"/>
      <c r="I5" s="12"/>
      <c r="J5" s="12"/>
      <c r="K5" s="12"/>
      <c r="L5" s="12"/>
      <c r="M5" s="12"/>
      <c r="N5" s="13"/>
      <c r="O5" s="14"/>
      <c r="P5" s="15"/>
      <c r="Q5" s="16"/>
    </row>
    <row r="6" spans="1:17" s="17" customFormat="1" x14ac:dyDescent="0.25">
      <c r="A6" s="9"/>
      <c r="B6" s="9"/>
      <c r="C6" s="9"/>
      <c r="D6" s="10"/>
      <c r="E6" s="18" t="s">
        <v>5</v>
      </c>
      <c r="F6" s="19"/>
      <c r="G6" s="18" t="s">
        <v>6</v>
      </c>
      <c r="H6" s="19"/>
      <c r="I6" s="18" t="s">
        <v>7</v>
      </c>
      <c r="J6" s="19"/>
      <c r="K6" s="18" t="s">
        <v>8</v>
      </c>
      <c r="L6" s="19"/>
      <c r="M6" s="18" t="s">
        <v>9</v>
      </c>
      <c r="N6" s="20"/>
      <c r="O6" s="18" t="s">
        <v>10</v>
      </c>
      <c r="P6" s="20"/>
    </row>
    <row r="7" spans="1:17" s="17" customFormat="1" x14ac:dyDescent="0.25">
      <c r="A7" s="21"/>
      <c r="B7" s="21"/>
      <c r="C7" s="21"/>
      <c r="D7" s="22"/>
      <c r="E7" s="23" t="s">
        <v>11</v>
      </c>
      <c r="F7" s="24" t="s">
        <v>12</v>
      </c>
      <c r="G7" s="23" t="s">
        <v>11</v>
      </c>
      <c r="H7" s="24" t="s">
        <v>12</v>
      </c>
      <c r="I7" s="23" t="s">
        <v>11</v>
      </c>
      <c r="J7" s="24" t="s">
        <v>12</v>
      </c>
      <c r="K7" s="23" t="s">
        <v>11</v>
      </c>
      <c r="L7" s="24" t="s">
        <v>12</v>
      </c>
      <c r="M7" s="23" t="s">
        <v>11</v>
      </c>
      <c r="N7" s="24" t="s">
        <v>12</v>
      </c>
      <c r="O7" s="23" t="s">
        <v>11</v>
      </c>
      <c r="P7" s="24" t="s">
        <v>12</v>
      </c>
    </row>
    <row r="8" spans="1:17" s="17" customFormat="1" x14ac:dyDescent="0.2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</row>
    <row r="9" spans="1:17" x14ac:dyDescent="0.25">
      <c r="A9" s="26">
        <f>'[1]9_IFK'!A9</f>
        <v>1</v>
      </c>
      <c r="B9" s="27" t="str">
        <f>'[1]9_IFK'!B9</f>
        <v xml:space="preserve"> Lombok Barat</v>
      </c>
      <c r="C9" s="27">
        <f>'[1]9_IFK'!C9</f>
        <v>19</v>
      </c>
      <c r="D9" s="28">
        <f>'[1]23_KESGA'!D11</f>
        <v>15177</v>
      </c>
      <c r="E9" s="29">
        <v>1808</v>
      </c>
      <c r="F9" s="30">
        <f>E9/$D9*100</f>
        <v>11.912762733082955</v>
      </c>
      <c r="G9" s="29">
        <v>2112</v>
      </c>
      <c r="H9" s="30">
        <f t="shared" ref="H9:H18" si="0">G9/$D9*100</f>
        <v>13.915793635105752</v>
      </c>
      <c r="I9" s="29">
        <v>3434</v>
      </c>
      <c r="J9" s="30">
        <f t="shared" ref="J9:J18" si="1">I9/$D9*100</f>
        <v>22.626342491928575</v>
      </c>
      <c r="K9" s="29">
        <v>3161</v>
      </c>
      <c r="L9" s="30">
        <f t="shared" ref="L9:L18" si="2">K9/$D9*100</f>
        <v>20.827568030572579</v>
      </c>
      <c r="M9" s="29">
        <v>1952</v>
      </c>
      <c r="N9" s="30">
        <f t="shared" ref="N9:N18" si="3">M9/$D9*100</f>
        <v>12.861566844567438</v>
      </c>
      <c r="O9" s="29">
        <f>SUM(G9,I9,K9,M9)</f>
        <v>10659</v>
      </c>
      <c r="P9" s="30">
        <f>O9/$D9*100</f>
        <v>70.231271002174338</v>
      </c>
    </row>
    <row r="10" spans="1:17" x14ac:dyDescent="0.25">
      <c r="A10" s="31">
        <f>'[1]9_IFK'!A10</f>
        <v>2</v>
      </c>
      <c r="B10" s="32" t="str">
        <f>'[1]9_IFK'!B10</f>
        <v xml:space="preserve"> Lombok Tengah</v>
      </c>
      <c r="C10" s="32">
        <f>'[1]9_IFK'!C10</f>
        <v>25</v>
      </c>
      <c r="D10" s="33">
        <f>'[1]23_KESGA'!D12</f>
        <v>21494</v>
      </c>
      <c r="E10" s="34">
        <v>5287</v>
      </c>
      <c r="F10" s="35">
        <f t="shared" ref="F10:F18" si="4">E10/$D10*100</f>
        <v>24.597562110356378</v>
      </c>
      <c r="G10" s="34">
        <v>7174</v>
      </c>
      <c r="H10" s="35">
        <f t="shared" si="0"/>
        <v>33.376756304084857</v>
      </c>
      <c r="I10" s="34">
        <v>3489</v>
      </c>
      <c r="J10" s="35">
        <f t="shared" si="1"/>
        <v>16.232436959151393</v>
      </c>
      <c r="K10" s="34">
        <v>3649</v>
      </c>
      <c r="L10" s="35">
        <f t="shared" si="2"/>
        <v>16.976830743463292</v>
      </c>
      <c r="M10" s="34">
        <v>3151</v>
      </c>
      <c r="N10" s="35">
        <f t="shared" si="3"/>
        <v>14.659905089792499</v>
      </c>
      <c r="O10" s="34">
        <f t="shared" ref="O10:O18" si="5">SUM(G10,I10,K10,M10)</f>
        <v>17463</v>
      </c>
      <c r="P10" s="35">
        <f>O10/$D10*100</f>
        <v>81.245929096492048</v>
      </c>
    </row>
    <row r="11" spans="1:17" x14ac:dyDescent="0.25">
      <c r="A11" s="31">
        <f>'[1]9_IFK'!A11</f>
        <v>3</v>
      </c>
      <c r="B11" s="32" t="str">
        <f>'[1]9_IFK'!B11</f>
        <v xml:space="preserve"> Lombok Timur</v>
      </c>
      <c r="C11" s="32">
        <f>'[1]9_IFK'!C11</f>
        <v>32</v>
      </c>
      <c r="D11" s="33">
        <f>'[1]23_KESGA'!D13</f>
        <v>27800</v>
      </c>
      <c r="E11" s="34">
        <v>6677</v>
      </c>
      <c r="F11" s="35">
        <f t="shared" si="4"/>
        <v>24.017985611510792</v>
      </c>
      <c r="G11" s="34">
        <v>7086</v>
      </c>
      <c r="H11" s="35">
        <f t="shared" si="0"/>
        <v>25.489208633093526</v>
      </c>
      <c r="I11" s="34">
        <v>5350</v>
      </c>
      <c r="J11" s="35">
        <f t="shared" si="1"/>
        <v>19.244604316546763</v>
      </c>
      <c r="K11" s="34">
        <v>4190</v>
      </c>
      <c r="L11" s="35">
        <f t="shared" si="2"/>
        <v>15.071942446043165</v>
      </c>
      <c r="M11" s="34">
        <v>2728</v>
      </c>
      <c r="N11" s="35">
        <f t="shared" si="3"/>
        <v>9.8129496402877692</v>
      </c>
      <c r="O11" s="34">
        <f t="shared" si="5"/>
        <v>19354</v>
      </c>
      <c r="P11" s="35">
        <f>O11/$D11*100</f>
        <v>69.618705035971217</v>
      </c>
    </row>
    <row r="12" spans="1:17" x14ac:dyDescent="0.25">
      <c r="A12" s="31">
        <f>'[1]9_IFK'!A12</f>
        <v>4</v>
      </c>
      <c r="B12" s="32" t="str">
        <f>'[1]9_IFK'!B12</f>
        <v xml:space="preserve"> Sumbawa</v>
      </c>
      <c r="C12" s="32">
        <f>'[1]9_IFK'!C12</f>
        <v>25</v>
      </c>
      <c r="D12" s="33">
        <f>'[1]23_KESGA'!D14</f>
        <v>10184</v>
      </c>
      <c r="E12" s="34">
        <v>4316</v>
      </c>
      <c r="F12" s="35">
        <f t="shared" si="4"/>
        <v>42.380204241948157</v>
      </c>
      <c r="G12" s="34">
        <v>4414</v>
      </c>
      <c r="H12" s="35">
        <f t="shared" si="0"/>
        <v>43.342498036135112</v>
      </c>
      <c r="I12" s="34">
        <v>2782</v>
      </c>
      <c r="J12" s="35">
        <f t="shared" si="1"/>
        <v>27.317360565593084</v>
      </c>
      <c r="K12" s="34">
        <v>1466</v>
      </c>
      <c r="L12" s="35">
        <f t="shared" si="2"/>
        <v>14.395129615082483</v>
      </c>
      <c r="M12" s="34">
        <v>924</v>
      </c>
      <c r="N12" s="35">
        <f>M12/$D12*100</f>
        <v>9.073055773762766</v>
      </c>
      <c r="O12" s="34">
        <f t="shared" si="5"/>
        <v>9586</v>
      </c>
      <c r="P12" s="35">
        <f>O12/$D12*100</f>
        <v>94.128043990573445</v>
      </c>
    </row>
    <row r="13" spans="1:17" x14ac:dyDescent="0.25">
      <c r="A13" s="31">
        <f>'[1]9_IFK'!A13</f>
        <v>5</v>
      </c>
      <c r="B13" s="32" t="str">
        <f>'[1]9_IFK'!B13</f>
        <v xml:space="preserve"> Dompu</v>
      </c>
      <c r="C13" s="32">
        <f>'[1]9_IFK'!C13</f>
        <v>9</v>
      </c>
      <c r="D13" s="33">
        <f>'[1]23_KESGA'!D15</f>
        <v>6197</v>
      </c>
      <c r="E13" s="34">
        <v>861</v>
      </c>
      <c r="F13" s="35">
        <f t="shared" si="4"/>
        <v>13.893819590124254</v>
      </c>
      <c r="G13" s="34">
        <v>1024</v>
      </c>
      <c r="H13" s="35">
        <f t="shared" si="0"/>
        <v>16.524124576407939</v>
      </c>
      <c r="I13" s="34">
        <v>1367</v>
      </c>
      <c r="J13" s="35">
        <f t="shared" si="1"/>
        <v>22.059060835888332</v>
      </c>
      <c r="K13" s="34">
        <v>1006</v>
      </c>
      <c r="L13" s="35">
        <f t="shared" si="2"/>
        <v>16.23366144908827</v>
      </c>
      <c r="M13" s="34">
        <v>758</v>
      </c>
      <c r="N13" s="35">
        <f t="shared" si="3"/>
        <v>12.23172502823947</v>
      </c>
      <c r="O13" s="34">
        <f t="shared" si="5"/>
        <v>4155</v>
      </c>
      <c r="P13" s="35">
        <f t="shared" ref="P13:P18" si="6">O13/$D13*100</f>
        <v>67.048571889624014</v>
      </c>
    </row>
    <row r="14" spans="1:17" x14ac:dyDescent="0.25">
      <c r="A14" s="31">
        <f>'[1]9_IFK'!A14</f>
        <v>6</v>
      </c>
      <c r="B14" s="32" t="str">
        <f>'[1]9_IFK'!B14</f>
        <v xml:space="preserve"> Bima</v>
      </c>
      <c r="C14" s="32">
        <f>'[1]9_IFK'!C14</f>
        <v>21</v>
      </c>
      <c r="D14" s="33">
        <f>'[1]23_KESGA'!D16</f>
        <v>11477</v>
      </c>
      <c r="E14" s="34">
        <v>7452</v>
      </c>
      <c r="F14" s="35">
        <f t="shared" si="4"/>
        <v>64.92985971943888</v>
      </c>
      <c r="G14" s="34">
        <v>6003</v>
      </c>
      <c r="H14" s="35">
        <f t="shared" si="0"/>
        <v>52.304609218436873</v>
      </c>
      <c r="I14" s="34">
        <v>2179</v>
      </c>
      <c r="J14" s="35">
        <f t="shared" si="1"/>
        <v>18.985797682321166</v>
      </c>
      <c r="K14" s="34">
        <v>1396</v>
      </c>
      <c r="L14" s="35">
        <f t="shared" si="2"/>
        <v>12.163457349481572</v>
      </c>
      <c r="M14" s="34">
        <v>1369</v>
      </c>
      <c r="N14" s="35">
        <f t="shared" si="3"/>
        <v>11.928204234556068</v>
      </c>
      <c r="O14" s="34">
        <f t="shared" si="5"/>
        <v>10947</v>
      </c>
      <c r="P14" s="35">
        <f t="shared" si="6"/>
        <v>95.382068484795681</v>
      </c>
    </row>
    <row r="15" spans="1:17" x14ac:dyDescent="0.25">
      <c r="A15" s="31">
        <f>'[1]9_IFK'!A15</f>
        <v>7</v>
      </c>
      <c r="B15" s="32" t="str">
        <f>'[1]9_IFK'!B15</f>
        <v xml:space="preserve"> Sumbawa Barat</v>
      </c>
      <c r="C15" s="32">
        <f>'[1]9_IFK'!C15</f>
        <v>9</v>
      </c>
      <c r="D15" s="33">
        <f>'[1]23_KESGA'!D17</f>
        <v>3786</v>
      </c>
      <c r="E15" s="34">
        <v>632</v>
      </c>
      <c r="F15" s="35">
        <f t="shared" si="4"/>
        <v>16.693079767564711</v>
      </c>
      <c r="G15" s="34">
        <v>532</v>
      </c>
      <c r="H15" s="35">
        <f t="shared" si="0"/>
        <v>14.05176967776017</v>
      </c>
      <c r="I15" s="34">
        <v>539</v>
      </c>
      <c r="J15" s="35">
        <f t="shared" si="1"/>
        <v>14.236661384046487</v>
      </c>
      <c r="K15" s="34">
        <v>295</v>
      </c>
      <c r="L15" s="35">
        <f>K15/$D15*100</f>
        <v>7.7918647649234023</v>
      </c>
      <c r="M15" s="34">
        <v>217</v>
      </c>
      <c r="N15" s="35">
        <f t="shared" si="3"/>
        <v>5.7316428948758578</v>
      </c>
      <c r="O15" s="34">
        <f t="shared" si="5"/>
        <v>1583</v>
      </c>
      <c r="P15" s="35">
        <f t="shared" si="6"/>
        <v>41.81193872160592</v>
      </c>
    </row>
    <row r="16" spans="1:17" x14ac:dyDescent="0.25">
      <c r="A16" s="31">
        <f>'[1]9_IFK'!A16</f>
        <v>8</v>
      </c>
      <c r="B16" s="32" t="str">
        <f>'[1]9_IFK'!B16</f>
        <v xml:space="preserve"> Lombok Utara</v>
      </c>
      <c r="C16" s="32">
        <f>'[1]9_IFK'!C16</f>
        <v>8</v>
      </c>
      <c r="D16" s="33">
        <f>'[1]23_KESGA'!D18</f>
        <v>4991</v>
      </c>
      <c r="E16" s="34">
        <v>416</v>
      </c>
      <c r="F16" s="35">
        <f t="shared" si="4"/>
        <v>8.335003005409737</v>
      </c>
      <c r="G16" s="34">
        <v>591</v>
      </c>
      <c r="H16" s="35">
        <f t="shared" si="0"/>
        <v>11.841314365858544</v>
      </c>
      <c r="I16" s="34">
        <v>1281</v>
      </c>
      <c r="J16" s="35">
        <f t="shared" si="1"/>
        <v>25.666199158485277</v>
      </c>
      <c r="K16" s="34">
        <v>997</v>
      </c>
      <c r="L16" s="35">
        <f t="shared" si="2"/>
        <v>19.975956722099781</v>
      </c>
      <c r="M16" s="34">
        <v>721</v>
      </c>
      <c r="N16" s="35">
        <f t="shared" si="3"/>
        <v>14.446002805049089</v>
      </c>
      <c r="O16" s="34">
        <f t="shared" si="5"/>
        <v>3590</v>
      </c>
      <c r="P16" s="35">
        <f t="shared" si="6"/>
        <v>71.929473051492693</v>
      </c>
    </row>
    <row r="17" spans="1:16" x14ac:dyDescent="0.25">
      <c r="A17" s="31">
        <f>'[1]9_IFK'!A17</f>
        <v>9</v>
      </c>
      <c r="B17" s="32" t="str">
        <f>'[1]9_IFK'!B17</f>
        <v xml:space="preserve"> Kota Mataram</v>
      </c>
      <c r="C17" s="32">
        <f>'[1]9_IFK'!C17</f>
        <v>11</v>
      </c>
      <c r="D17" s="33">
        <f>'[1]23_KESGA'!D19</f>
        <v>9722</v>
      </c>
      <c r="E17" s="34">
        <v>4750</v>
      </c>
      <c r="F17" s="35">
        <f t="shared" si="4"/>
        <v>48.858259617362684</v>
      </c>
      <c r="G17" s="34">
        <v>4240</v>
      </c>
      <c r="H17" s="35">
        <f t="shared" si="0"/>
        <v>43.612425426866899</v>
      </c>
      <c r="I17" s="34">
        <v>940</v>
      </c>
      <c r="J17" s="35">
        <f t="shared" si="1"/>
        <v>9.6687924295412468</v>
      </c>
      <c r="K17" s="34">
        <v>534</v>
      </c>
      <c r="L17" s="35">
        <f t="shared" si="2"/>
        <v>5.4926969759308779</v>
      </c>
      <c r="M17" s="34">
        <v>487</v>
      </c>
      <c r="N17" s="35">
        <f t="shared" si="3"/>
        <v>5.0092573544538155</v>
      </c>
      <c r="O17" s="34">
        <f t="shared" si="5"/>
        <v>6201</v>
      </c>
      <c r="P17" s="35">
        <f t="shared" si="6"/>
        <v>63.783172186792839</v>
      </c>
    </row>
    <row r="18" spans="1:16" x14ac:dyDescent="0.25">
      <c r="A18" s="31">
        <f>'[1]9_IFK'!A18</f>
        <v>10</v>
      </c>
      <c r="B18" s="32" t="str">
        <f>'[1]9_IFK'!B18</f>
        <v xml:space="preserve"> Kota Bima</v>
      </c>
      <c r="C18" s="32">
        <f>'[1]9_IFK'!C18</f>
        <v>7</v>
      </c>
      <c r="D18" s="33">
        <f>'[1]23_KESGA'!D20</f>
        <v>3660</v>
      </c>
      <c r="E18" s="34">
        <v>119</v>
      </c>
      <c r="F18" s="35">
        <f t="shared" si="4"/>
        <v>3.2513661202185795</v>
      </c>
      <c r="G18" s="34">
        <v>124</v>
      </c>
      <c r="H18" s="35">
        <f t="shared" si="0"/>
        <v>3.3879781420765025</v>
      </c>
      <c r="I18" s="34">
        <v>21</v>
      </c>
      <c r="J18" s="35">
        <f t="shared" si="1"/>
        <v>0.57377049180327866</v>
      </c>
      <c r="K18" s="34">
        <v>7</v>
      </c>
      <c r="L18" s="35">
        <f t="shared" si="2"/>
        <v>0.19125683060109289</v>
      </c>
      <c r="M18" s="34">
        <v>19</v>
      </c>
      <c r="N18" s="35">
        <f t="shared" si="3"/>
        <v>0.51912568306010931</v>
      </c>
      <c r="O18" s="34">
        <f t="shared" si="5"/>
        <v>171</v>
      </c>
      <c r="P18" s="35">
        <f t="shared" si="6"/>
        <v>4.6721311475409841</v>
      </c>
    </row>
    <row r="19" spans="1:16" x14ac:dyDescent="0.25">
      <c r="A19" s="36"/>
      <c r="B19" s="37"/>
      <c r="C19" s="37"/>
      <c r="D19" s="36"/>
      <c r="E19" s="38"/>
      <c r="F19" s="39"/>
      <c r="G19" s="38"/>
      <c r="H19" s="39"/>
      <c r="I19" s="38"/>
      <c r="J19" s="39"/>
      <c r="K19" s="38"/>
      <c r="L19" s="39"/>
      <c r="M19" s="38"/>
      <c r="N19" s="39"/>
      <c r="O19" s="38"/>
      <c r="P19" s="39"/>
    </row>
    <row r="20" spans="1:16" ht="16.5" thickBot="1" x14ac:dyDescent="0.3">
      <c r="A20" s="40" t="s">
        <v>13</v>
      </c>
      <c r="B20" s="41"/>
      <c r="C20" s="42"/>
      <c r="D20" s="43">
        <f>SUM(D9:D19)</f>
        <v>114488</v>
      </c>
      <c r="E20" s="43">
        <f>SUM(E9:E19)</f>
        <v>32318</v>
      </c>
      <c r="F20" s="44">
        <f>E20/$D20*100</f>
        <v>28.228285933897002</v>
      </c>
      <c r="G20" s="43">
        <f>SUM(G9:G19)</f>
        <v>33300</v>
      </c>
      <c r="H20" s="44">
        <f>G20/$D20*100</f>
        <v>29.086017748585004</v>
      </c>
      <c r="I20" s="43">
        <f>SUM(I9:I19)</f>
        <v>21382</v>
      </c>
      <c r="J20" s="44">
        <f>I20/$D20*100</f>
        <v>18.676193138145482</v>
      </c>
      <c r="K20" s="43">
        <f>SUM(K9:K19)</f>
        <v>16701</v>
      </c>
      <c r="L20" s="44">
        <f>K20/$D20*100</f>
        <v>14.587555027601146</v>
      </c>
      <c r="M20" s="43">
        <f>SUM(M9:M19)</f>
        <v>12326</v>
      </c>
      <c r="N20" s="44">
        <f>M20/$D20*100</f>
        <v>10.766193836908672</v>
      </c>
      <c r="O20" s="43">
        <f>SUM(O9:O19)</f>
        <v>83709</v>
      </c>
      <c r="P20" s="44">
        <f>O20/$D20*100</f>
        <v>73.115959751240297</v>
      </c>
    </row>
    <row r="21" spans="1:16" x14ac:dyDescent="0.25">
      <c r="A21" s="45"/>
      <c r="B21" s="45"/>
      <c r="C21" s="45"/>
      <c r="D21" s="45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1:16" x14ac:dyDescent="0.25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  <row r="23" spans="1:16" x14ac:dyDescent="0.25">
      <c r="A23" s="49" t="s">
        <v>14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</sheetData>
  <mergeCells count="5">
    <mergeCell ref="A5:A7"/>
    <mergeCell ref="B5:B7"/>
    <mergeCell ref="C5:C7"/>
    <mergeCell ref="D5:D7"/>
    <mergeCell ref="E5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2019-09-17T07:11:36Z</dcterms:created>
  <dcterms:modified xsi:type="dcterms:W3CDTF">2019-09-17T07:14:39Z</dcterms:modified>
</cp:coreProperties>
</file>