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49\"/>
    </mc:Choice>
  </mc:AlternateContent>
  <bookViews>
    <workbookView xWindow="0" yWindow="0" windowWidth="24000" windowHeight="9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23" i="1" s="1"/>
  <c r="G23" i="1"/>
  <c r="H23" i="1" s="1"/>
  <c r="E23" i="1"/>
  <c r="D23" i="1"/>
  <c r="K21" i="1"/>
  <c r="L21" i="1" s="1"/>
  <c r="J21" i="1"/>
  <c r="H21" i="1"/>
  <c r="F21" i="1"/>
  <c r="C21" i="1"/>
  <c r="B21" i="1"/>
  <c r="A21" i="1"/>
  <c r="K20" i="1"/>
  <c r="L20" i="1" s="1"/>
  <c r="J20" i="1"/>
  <c r="H20" i="1"/>
  <c r="F20" i="1"/>
  <c r="C20" i="1"/>
  <c r="B20" i="1"/>
  <c r="A20" i="1"/>
  <c r="J19" i="1"/>
  <c r="H19" i="1"/>
  <c r="F19" i="1"/>
  <c r="L19" i="1" s="1"/>
  <c r="C19" i="1"/>
  <c r="B19" i="1"/>
  <c r="A19" i="1"/>
  <c r="K18" i="1"/>
  <c r="L18" i="1" s="1"/>
  <c r="J18" i="1"/>
  <c r="H18" i="1"/>
  <c r="F18" i="1"/>
  <c r="C18" i="1"/>
  <c r="B18" i="1"/>
  <c r="A18" i="1"/>
  <c r="K17" i="1"/>
  <c r="L17" i="1" s="1"/>
  <c r="J17" i="1"/>
  <c r="H17" i="1"/>
  <c r="F17" i="1"/>
  <c r="C17" i="1"/>
  <c r="B17" i="1"/>
  <c r="A17" i="1"/>
  <c r="K16" i="1"/>
  <c r="L16" i="1" s="1"/>
  <c r="J16" i="1"/>
  <c r="H16" i="1"/>
  <c r="F16" i="1"/>
  <c r="C16" i="1"/>
  <c r="B16" i="1"/>
  <c r="A16" i="1"/>
  <c r="J15" i="1"/>
  <c r="H15" i="1"/>
  <c r="F15" i="1"/>
  <c r="L15" i="1" s="1"/>
  <c r="C15" i="1"/>
  <c r="B15" i="1"/>
  <c r="A15" i="1"/>
  <c r="K14" i="1"/>
  <c r="J14" i="1"/>
  <c r="H14" i="1"/>
  <c r="F14" i="1"/>
  <c r="L14" i="1" s="1"/>
  <c r="C14" i="1"/>
  <c r="B14" i="1"/>
  <c r="A14" i="1"/>
  <c r="K13" i="1"/>
  <c r="J13" i="1"/>
  <c r="H13" i="1"/>
  <c r="F13" i="1"/>
  <c r="L13" i="1" s="1"/>
  <c r="C13" i="1"/>
  <c r="B13" i="1"/>
  <c r="A13" i="1"/>
  <c r="K12" i="1"/>
  <c r="K23" i="1" s="1"/>
  <c r="L23" i="1" s="1"/>
  <c r="J12" i="1"/>
  <c r="H12" i="1"/>
  <c r="F12" i="1"/>
  <c r="F23" i="1" s="1"/>
  <c r="C12" i="1"/>
  <c r="B12" i="1"/>
  <c r="A12" i="1"/>
  <c r="F5" i="1"/>
  <c r="E5" i="1"/>
  <c r="F4" i="1"/>
  <c r="E4" i="1"/>
  <c r="L12" i="1" l="1"/>
</calcChain>
</file>

<file path=xl/sharedStrings.xml><?xml version="1.0" encoding="utf-8"?>
<sst xmlns="http://schemas.openxmlformats.org/spreadsheetml/2006/main" count="19" uniqueCount="14">
  <si>
    <t>TABEL 49</t>
  </si>
  <si>
    <t>CAKUPAN PELAYANAN KESEHATAN USIA LANJUT MENURUT JENIS KELAMIN, KECAMATAN, DAN PUSKESMAS</t>
  </si>
  <si>
    <t>NO</t>
  </si>
  <si>
    <t>KABUPATEN</t>
  </si>
  <si>
    <t>PUSKESMAS</t>
  </si>
  <si>
    <t>USIA LANJUT (60TAHUN+)</t>
  </si>
  <si>
    <t>JUMLAH</t>
  </si>
  <si>
    <t>MENDAPAT PELAYANAN KESEHATAN</t>
  </si>
  <si>
    <t>L</t>
  </si>
  <si>
    <t>P</t>
  </si>
  <si>
    <t>L+P</t>
  </si>
  <si>
    <t>%</t>
  </si>
  <si>
    <t>JUMLAH (KAB/KOTA)</t>
  </si>
  <si>
    <t>Sumber : Seksi Kesehatan Keluarga, Dinas Kesehatan 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</si>
</sst>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0.0_);\(0.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7" fontId="2" fillId="0" borderId="2" xfId="1" applyNumberFormat="1" applyFont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7" fontId="2" fillId="0" borderId="3" xfId="1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7" fontId="5" fillId="0" borderId="16" xfId="1" applyNumberFormat="1" applyFont="1" applyBorder="1" applyAlignment="1">
      <alignment vertical="center"/>
    </xf>
    <xf numFmtId="165" fontId="5" fillId="0" borderId="16" xfId="1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New%20Data%202019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O22" sqref="O22"/>
    </sheetView>
  </sheetViews>
  <sheetFormatPr defaultRowHeight="15" x14ac:dyDescent="0.25"/>
  <cols>
    <col min="1" max="1" width="5.7109375" style="2" customWidth="1"/>
    <col min="2" max="3" width="21.7109375" style="2" customWidth="1"/>
    <col min="4" max="4" width="12.5703125" style="2" bestFit="1" customWidth="1"/>
    <col min="5" max="5" width="13" style="2" bestFit="1" customWidth="1"/>
    <col min="6" max="6" width="14.5703125" style="2" customWidth="1"/>
    <col min="7" max="10" width="10.7109375" style="2" customWidth="1"/>
    <col min="11" max="11" width="12.85546875" style="2" customWidth="1"/>
    <col min="12" max="12" width="10.7109375" style="2" customWidth="1"/>
    <col min="13" max="256" width="9.140625" style="2"/>
    <col min="257" max="257" width="5.7109375" style="2" customWidth="1"/>
    <col min="258" max="259" width="21.7109375" style="2" customWidth="1"/>
    <col min="260" max="260" width="12.5703125" style="2" bestFit="1" customWidth="1"/>
    <col min="261" max="261" width="13" style="2" bestFit="1" customWidth="1"/>
    <col min="262" max="262" width="14.5703125" style="2" customWidth="1"/>
    <col min="263" max="266" width="10.7109375" style="2" customWidth="1"/>
    <col min="267" max="267" width="12.85546875" style="2" customWidth="1"/>
    <col min="268" max="268" width="10.7109375" style="2" customWidth="1"/>
    <col min="269" max="512" width="9.140625" style="2"/>
    <col min="513" max="513" width="5.7109375" style="2" customWidth="1"/>
    <col min="514" max="515" width="21.7109375" style="2" customWidth="1"/>
    <col min="516" max="516" width="12.5703125" style="2" bestFit="1" customWidth="1"/>
    <col min="517" max="517" width="13" style="2" bestFit="1" customWidth="1"/>
    <col min="518" max="518" width="14.5703125" style="2" customWidth="1"/>
    <col min="519" max="522" width="10.7109375" style="2" customWidth="1"/>
    <col min="523" max="523" width="12.85546875" style="2" customWidth="1"/>
    <col min="524" max="524" width="10.7109375" style="2" customWidth="1"/>
    <col min="525" max="768" width="9.140625" style="2"/>
    <col min="769" max="769" width="5.7109375" style="2" customWidth="1"/>
    <col min="770" max="771" width="21.7109375" style="2" customWidth="1"/>
    <col min="772" max="772" width="12.5703125" style="2" bestFit="1" customWidth="1"/>
    <col min="773" max="773" width="13" style="2" bestFit="1" customWidth="1"/>
    <col min="774" max="774" width="14.5703125" style="2" customWidth="1"/>
    <col min="775" max="778" width="10.7109375" style="2" customWidth="1"/>
    <col min="779" max="779" width="12.85546875" style="2" customWidth="1"/>
    <col min="780" max="780" width="10.7109375" style="2" customWidth="1"/>
    <col min="781" max="1024" width="9.140625" style="2"/>
    <col min="1025" max="1025" width="5.7109375" style="2" customWidth="1"/>
    <col min="1026" max="1027" width="21.7109375" style="2" customWidth="1"/>
    <col min="1028" max="1028" width="12.5703125" style="2" bestFit="1" customWidth="1"/>
    <col min="1029" max="1029" width="13" style="2" bestFit="1" customWidth="1"/>
    <col min="1030" max="1030" width="14.5703125" style="2" customWidth="1"/>
    <col min="1031" max="1034" width="10.7109375" style="2" customWidth="1"/>
    <col min="1035" max="1035" width="12.85546875" style="2" customWidth="1"/>
    <col min="1036" max="1036" width="10.7109375" style="2" customWidth="1"/>
    <col min="1037" max="1280" width="9.140625" style="2"/>
    <col min="1281" max="1281" width="5.7109375" style="2" customWidth="1"/>
    <col min="1282" max="1283" width="21.7109375" style="2" customWidth="1"/>
    <col min="1284" max="1284" width="12.5703125" style="2" bestFit="1" customWidth="1"/>
    <col min="1285" max="1285" width="13" style="2" bestFit="1" customWidth="1"/>
    <col min="1286" max="1286" width="14.5703125" style="2" customWidth="1"/>
    <col min="1287" max="1290" width="10.7109375" style="2" customWidth="1"/>
    <col min="1291" max="1291" width="12.85546875" style="2" customWidth="1"/>
    <col min="1292" max="1292" width="10.7109375" style="2" customWidth="1"/>
    <col min="1293" max="1536" width="9.140625" style="2"/>
    <col min="1537" max="1537" width="5.7109375" style="2" customWidth="1"/>
    <col min="1538" max="1539" width="21.7109375" style="2" customWidth="1"/>
    <col min="1540" max="1540" width="12.5703125" style="2" bestFit="1" customWidth="1"/>
    <col min="1541" max="1541" width="13" style="2" bestFit="1" customWidth="1"/>
    <col min="1542" max="1542" width="14.5703125" style="2" customWidth="1"/>
    <col min="1543" max="1546" width="10.7109375" style="2" customWidth="1"/>
    <col min="1547" max="1547" width="12.85546875" style="2" customWidth="1"/>
    <col min="1548" max="1548" width="10.7109375" style="2" customWidth="1"/>
    <col min="1549" max="1792" width="9.140625" style="2"/>
    <col min="1793" max="1793" width="5.7109375" style="2" customWidth="1"/>
    <col min="1794" max="1795" width="21.7109375" style="2" customWidth="1"/>
    <col min="1796" max="1796" width="12.5703125" style="2" bestFit="1" customWidth="1"/>
    <col min="1797" max="1797" width="13" style="2" bestFit="1" customWidth="1"/>
    <col min="1798" max="1798" width="14.5703125" style="2" customWidth="1"/>
    <col min="1799" max="1802" width="10.7109375" style="2" customWidth="1"/>
    <col min="1803" max="1803" width="12.85546875" style="2" customWidth="1"/>
    <col min="1804" max="1804" width="10.7109375" style="2" customWidth="1"/>
    <col min="1805" max="2048" width="9.140625" style="2"/>
    <col min="2049" max="2049" width="5.7109375" style="2" customWidth="1"/>
    <col min="2050" max="2051" width="21.7109375" style="2" customWidth="1"/>
    <col min="2052" max="2052" width="12.5703125" style="2" bestFit="1" customWidth="1"/>
    <col min="2053" max="2053" width="13" style="2" bestFit="1" customWidth="1"/>
    <col min="2054" max="2054" width="14.5703125" style="2" customWidth="1"/>
    <col min="2055" max="2058" width="10.7109375" style="2" customWidth="1"/>
    <col min="2059" max="2059" width="12.85546875" style="2" customWidth="1"/>
    <col min="2060" max="2060" width="10.7109375" style="2" customWidth="1"/>
    <col min="2061" max="2304" width="9.140625" style="2"/>
    <col min="2305" max="2305" width="5.7109375" style="2" customWidth="1"/>
    <col min="2306" max="2307" width="21.7109375" style="2" customWidth="1"/>
    <col min="2308" max="2308" width="12.5703125" style="2" bestFit="1" customWidth="1"/>
    <col min="2309" max="2309" width="13" style="2" bestFit="1" customWidth="1"/>
    <col min="2310" max="2310" width="14.5703125" style="2" customWidth="1"/>
    <col min="2311" max="2314" width="10.7109375" style="2" customWidth="1"/>
    <col min="2315" max="2315" width="12.85546875" style="2" customWidth="1"/>
    <col min="2316" max="2316" width="10.7109375" style="2" customWidth="1"/>
    <col min="2317" max="2560" width="9.140625" style="2"/>
    <col min="2561" max="2561" width="5.7109375" style="2" customWidth="1"/>
    <col min="2562" max="2563" width="21.7109375" style="2" customWidth="1"/>
    <col min="2564" max="2564" width="12.5703125" style="2" bestFit="1" customWidth="1"/>
    <col min="2565" max="2565" width="13" style="2" bestFit="1" customWidth="1"/>
    <col min="2566" max="2566" width="14.5703125" style="2" customWidth="1"/>
    <col min="2567" max="2570" width="10.7109375" style="2" customWidth="1"/>
    <col min="2571" max="2571" width="12.85546875" style="2" customWidth="1"/>
    <col min="2572" max="2572" width="10.7109375" style="2" customWidth="1"/>
    <col min="2573" max="2816" width="9.140625" style="2"/>
    <col min="2817" max="2817" width="5.7109375" style="2" customWidth="1"/>
    <col min="2818" max="2819" width="21.7109375" style="2" customWidth="1"/>
    <col min="2820" max="2820" width="12.5703125" style="2" bestFit="1" customWidth="1"/>
    <col min="2821" max="2821" width="13" style="2" bestFit="1" customWidth="1"/>
    <col min="2822" max="2822" width="14.5703125" style="2" customWidth="1"/>
    <col min="2823" max="2826" width="10.7109375" style="2" customWidth="1"/>
    <col min="2827" max="2827" width="12.85546875" style="2" customWidth="1"/>
    <col min="2828" max="2828" width="10.7109375" style="2" customWidth="1"/>
    <col min="2829" max="3072" width="9.140625" style="2"/>
    <col min="3073" max="3073" width="5.7109375" style="2" customWidth="1"/>
    <col min="3074" max="3075" width="21.7109375" style="2" customWidth="1"/>
    <col min="3076" max="3076" width="12.5703125" style="2" bestFit="1" customWidth="1"/>
    <col min="3077" max="3077" width="13" style="2" bestFit="1" customWidth="1"/>
    <col min="3078" max="3078" width="14.5703125" style="2" customWidth="1"/>
    <col min="3079" max="3082" width="10.7109375" style="2" customWidth="1"/>
    <col min="3083" max="3083" width="12.85546875" style="2" customWidth="1"/>
    <col min="3084" max="3084" width="10.7109375" style="2" customWidth="1"/>
    <col min="3085" max="3328" width="9.140625" style="2"/>
    <col min="3329" max="3329" width="5.7109375" style="2" customWidth="1"/>
    <col min="3330" max="3331" width="21.7109375" style="2" customWidth="1"/>
    <col min="3332" max="3332" width="12.5703125" style="2" bestFit="1" customWidth="1"/>
    <col min="3333" max="3333" width="13" style="2" bestFit="1" customWidth="1"/>
    <col min="3334" max="3334" width="14.5703125" style="2" customWidth="1"/>
    <col min="3335" max="3338" width="10.7109375" style="2" customWidth="1"/>
    <col min="3339" max="3339" width="12.85546875" style="2" customWidth="1"/>
    <col min="3340" max="3340" width="10.7109375" style="2" customWidth="1"/>
    <col min="3341" max="3584" width="9.140625" style="2"/>
    <col min="3585" max="3585" width="5.7109375" style="2" customWidth="1"/>
    <col min="3586" max="3587" width="21.7109375" style="2" customWidth="1"/>
    <col min="3588" max="3588" width="12.5703125" style="2" bestFit="1" customWidth="1"/>
    <col min="3589" max="3589" width="13" style="2" bestFit="1" customWidth="1"/>
    <col min="3590" max="3590" width="14.5703125" style="2" customWidth="1"/>
    <col min="3591" max="3594" width="10.7109375" style="2" customWidth="1"/>
    <col min="3595" max="3595" width="12.85546875" style="2" customWidth="1"/>
    <col min="3596" max="3596" width="10.7109375" style="2" customWidth="1"/>
    <col min="3597" max="3840" width="9.140625" style="2"/>
    <col min="3841" max="3841" width="5.7109375" style="2" customWidth="1"/>
    <col min="3842" max="3843" width="21.7109375" style="2" customWidth="1"/>
    <col min="3844" max="3844" width="12.5703125" style="2" bestFit="1" customWidth="1"/>
    <col min="3845" max="3845" width="13" style="2" bestFit="1" customWidth="1"/>
    <col min="3846" max="3846" width="14.5703125" style="2" customWidth="1"/>
    <col min="3847" max="3850" width="10.7109375" style="2" customWidth="1"/>
    <col min="3851" max="3851" width="12.85546875" style="2" customWidth="1"/>
    <col min="3852" max="3852" width="10.7109375" style="2" customWidth="1"/>
    <col min="3853" max="4096" width="9.140625" style="2"/>
    <col min="4097" max="4097" width="5.7109375" style="2" customWidth="1"/>
    <col min="4098" max="4099" width="21.7109375" style="2" customWidth="1"/>
    <col min="4100" max="4100" width="12.5703125" style="2" bestFit="1" customWidth="1"/>
    <col min="4101" max="4101" width="13" style="2" bestFit="1" customWidth="1"/>
    <col min="4102" max="4102" width="14.5703125" style="2" customWidth="1"/>
    <col min="4103" max="4106" width="10.7109375" style="2" customWidth="1"/>
    <col min="4107" max="4107" width="12.85546875" style="2" customWidth="1"/>
    <col min="4108" max="4108" width="10.7109375" style="2" customWidth="1"/>
    <col min="4109" max="4352" width="9.140625" style="2"/>
    <col min="4353" max="4353" width="5.7109375" style="2" customWidth="1"/>
    <col min="4354" max="4355" width="21.7109375" style="2" customWidth="1"/>
    <col min="4356" max="4356" width="12.5703125" style="2" bestFit="1" customWidth="1"/>
    <col min="4357" max="4357" width="13" style="2" bestFit="1" customWidth="1"/>
    <col min="4358" max="4358" width="14.5703125" style="2" customWidth="1"/>
    <col min="4359" max="4362" width="10.7109375" style="2" customWidth="1"/>
    <col min="4363" max="4363" width="12.85546875" style="2" customWidth="1"/>
    <col min="4364" max="4364" width="10.7109375" style="2" customWidth="1"/>
    <col min="4365" max="4608" width="9.140625" style="2"/>
    <col min="4609" max="4609" width="5.7109375" style="2" customWidth="1"/>
    <col min="4610" max="4611" width="21.7109375" style="2" customWidth="1"/>
    <col min="4612" max="4612" width="12.5703125" style="2" bestFit="1" customWidth="1"/>
    <col min="4613" max="4613" width="13" style="2" bestFit="1" customWidth="1"/>
    <col min="4614" max="4614" width="14.5703125" style="2" customWidth="1"/>
    <col min="4615" max="4618" width="10.7109375" style="2" customWidth="1"/>
    <col min="4619" max="4619" width="12.85546875" style="2" customWidth="1"/>
    <col min="4620" max="4620" width="10.7109375" style="2" customWidth="1"/>
    <col min="4621" max="4864" width="9.140625" style="2"/>
    <col min="4865" max="4865" width="5.7109375" style="2" customWidth="1"/>
    <col min="4866" max="4867" width="21.7109375" style="2" customWidth="1"/>
    <col min="4868" max="4868" width="12.5703125" style="2" bestFit="1" customWidth="1"/>
    <col min="4869" max="4869" width="13" style="2" bestFit="1" customWidth="1"/>
    <col min="4870" max="4870" width="14.5703125" style="2" customWidth="1"/>
    <col min="4871" max="4874" width="10.7109375" style="2" customWidth="1"/>
    <col min="4875" max="4875" width="12.85546875" style="2" customWidth="1"/>
    <col min="4876" max="4876" width="10.7109375" style="2" customWidth="1"/>
    <col min="4877" max="5120" width="9.140625" style="2"/>
    <col min="5121" max="5121" width="5.7109375" style="2" customWidth="1"/>
    <col min="5122" max="5123" width="21.7109375" style="2" customWidth="1"/>
    <col min="5124" max="5124" width="12.5703125" style="2" bestFit="1" customWidth="1"/>
    <col min="5125" max="5125" width="13" style="2" bestFit="1" customWidth="1"/>
    <col min="5126" max="5126" width="14.5703125" style="2" customWidth="1"/>
    <col min="5127" max="5130" width="10.7109375" style="2" customWidth="1"/>
    <col min="5131" max="5131" width="12.85546875" style="2" customWidth="1"/>
    <col min="5132" max="5132" width="10.7109375" style="2" customWidth="1"/>
    <col min="5133" max="5376" width="9.140625" style="2"/>
    <col min="5377" max="5377" width="5.7109375" style="2" customWidth="1"/>
    <col min="5378" max="5379" width="21.7109375" style="2" customWidth="1"/>
    <col min="5380" max="5380" width="12.5703125" style="2" bestFit="1" customWidth="1"/>
    <col min="5381" max="5381" width="13" style="2" bestFit="1" customWidth="1"/>
    <col min="5382" max="5382" width="14.5703125" style="2" customWidth="1"/>
    <col min="5383" max="5386" width="10.7109375" style="2" customWidth="1"/>
    <col min="5387" max="5387" width="12.85546875" style="2" customWidth="1"/>
    <col min="5388" max="5388" width="10.7109375" style="2" customWidth="1"/>
    <col min="5389" max="5632" width="9.140625" style="2"/>
    <col min="5633" max="5633" width="5.7109375" style="2" customWidth="1"/>
    <col min="5634" max="5635" width="21.7109375" style="2" customWidth="1"/>
    <col min="5636" max="5636" width="12.5703125" style="2" bestFit="1" customWidth="1"/>
    <col min="5637" max="5637" width="13" style="2" bestFit="1" customWidth="1"/>
    <col min="5638" max="5638" width="14.5703125" style="2" customWidth="1"/>
    <col min="5639" max="5642" width="10.7109375" style="2" customWidth="1"/>
    <col min="5643" max="5643" width="12.85546875" style="2" customWidth="1"/>
    <col min="5644" max="5644" width="10.7109375" style="2" customWidth="1"/>
    <col min="5645" max="5888" width="9.140625" style="2"/>
    <col min="5889" max="5889" width="5.7109375" style="2" customWidth="1"/>
    <col min="5890" max="5891" width="21.7109375" style="2" customWidth="1"/>
    <col min="5892" max="5892" width="12.5703125" style="2" bestFit="1" customWidth="1"/>
    <col min="5893" max="5893" width="13" style="2" bestFit="1" customWidth="1"/>
    <col min="5894" max="5894" width="14.5703125" style="2" customWidth="1"/>
    <col min="5895" max="5898" width="10.7109375" style="2" customWidth="1"/>
    <col min="5899" max="5899" width="12.85546875" style="2" customWidth="1"/>
    <col min="5900" max="5900" width="10.7109375" style="2" customWidth="1"/>
    <col min="5901" max="6144" width="9.140625" style="2"/>
    <col min="6145" max="6145" width="5.7109375" style="2" customWidth="1"/>
    <col min="6146" max="6147" width="21.7109375" style="2" customWidth="1"/>
    <col min="6148" max="6148" width="12.5703125" style="2" bestFit="1" customWidth="1"/>
    <col min="6149" max="6149" width="13" style="2" bestFit="1" customWidth="1"/>
    <col min="6150" max="6150" width="14.5703125" style="2" customWidth="1"/>
    <col min="6151" max="6154" width="10.7109375" style="2" customWidth="1"/>
    <col min="6155" max="6155" width="12.85546875" style="2" customWidth="1"/>
    <col min="6156" max="6156" width="10.7109375" style="2" customWidth="1"/>
    <col min="6157" max="6400" width="9.140625" style="2"/>
    <col min="6401" max="6401" width="5.7109375" style="2" customWidth="1"/>
    <col min="6402" max="6403" width="21.7109375" style="2" customWidth="1"/>
    <col min="6404" max="6404" width="12.5703125" style="2" bestFit="1" customWidth="1"/>
    <col min="6405" max="6405" width="13" style="2" bestFit="1" customWidth="1"/>
    <col min="6406" max="6406" width="14.5703125" style="2" customWidth="1"/>
    <col min="6407" max="6410" width="10.7109375" style="2" customWidth="1"/>
    <col min="6411" max="6411" width="12.85546875" style="2" customWidth="1"/>
    <col min="6412" max="6412" width="10.7109375" style="2" customWidth="1"/>
    <col min="6413" max="6656" width="9.140625" style="2"/>
    <col min="6657" max="6657" width="5.7109375" style="2" customWidth="1"/>
    <col min="6658" max="6659" width="21.7109375" style="2" customWidth="1"/>
    <col min="6660" max="6660" width="12.5703125" style="2" bestFit="1" customWidth="1"/>
    <col min="6661" max="6661" width="13" style="2" bestFit="1" customWidth="1"/>
    <col min="6662" max="6662" width="14.5703125" style="2" customWidth="1"/>
    <col min="6663" max="6666" width="10.7109375" style="2" customWidth="1"/>
    <col min="6667" max="6667" width="12.85546875" style="2" customWidth="1"/>
    <col min="6668" max="6668" width="10.7109375" style="2" customWidth="1"/>
    <col min="6669" max="6912" width="9.140625" style="2"/>
    <col min="6913" max="6913" width="5.7109375" style="2" customWidth="1"/>
    <col min="6914" max="6915" width="21.7109375" style="2" customWidth="1"/>
    <col min="6916" max="6916" width="12.5703125" style="2" bestFit="1" customWidth="1"/>
    <col min="6917" max="6917" width="13" style="2" bestFit="1" customWidth="1"/>
    <col min="6918" max="6918" width="14.5703125" style="2" customWidth="1"/>
    <col min="6919" max="6922" width="10.7109375" style="2" customWidth="1"/>
    <col min="6923" max="6923" width="12.85546875" style="2" customWidth="1"/>
    <col min="6924" max="6924" width="10.7109375" style="2" customWidth="1"/>
    <col min="6925" max="7168" width="9.140625" style="2"/>
    <col min="7169" max="7169" width="5.7109375" style="2" customWidth="1"/>
    <col min="7170" max="7171" width="21.7109375" style="2" customWidth="1"/>
    <col min="7172" max="7172" width="12.5703125" style="2" bestFit="1" customWidth="1"/>
    <col min="7173" max="7173" width="13" style="2" bestFit="1" customWidth="1"/>
    <col min="7174" max="7174" width="14.5703125" style="2" customWidth="1"/>
    <col min="7175" max="7178" width="10.7109375" style="2" customWidth="1"/>
    <col min="7179" max="7179" width="12.85546875" style="2" customWidth="1"/>
    <col min="7180" max="7180" width="10.7109375" style="2" customWidth="1"/>
    <col min="7181" max="7424" width="9.140625" style="2"/>
    <col min="7425" max="7425" width="5.7109375" style="2" customWidth="1"/>
    <col min="7426" max="7427" width="21.7109375" style="2" customWidth="1"/>
    <col min="7428" max="7428" width="12.5703125" style="2" bestFit="1" customWidth="1"/>
    <col min="7429" max="7429" width="13" style="2" bestFit="1" customWidth="1"/>
    <col min="7430" max="7430" width="14.5703125" style="2" customWidth="1"/>
    <col min="7431" max="7434" width="10.7109375" style="2" customWidth="1"/>
    <col min="7435" max="7435" width="12.85546875" style="2" customWidth="1"/>
    <col min="7436" max="7436" width="10.7109375" style="2" customWidth="1"/>
    <col min="7437" max="7680" width="9.140625" style="2"/>
    <col min="7681" max="7681" width="5.7109375" style="2" customWidth="1"/>
    <col min="7682" max="7683" width="21.7109375" style="2" customWidth="1"/>
    <col min="7684" max="7684" width="12.5703125" style="2" bestFit="1" customWidth="1"/>
    <col min="7685" max="7685" width="13" style="2" bestFit="1" customWidth="1"/>
    <col min="7686" max="7686" width="14.5703125" style="2" customWidth="1"/>
    <col min="7687" max="7690" width="10.7109375" style="2" customWidth="1"/>
    <col min="7691" max="7691" width="12.85546875" style="2" customWidth="1"/>
    <col min="7692" max="7692" width="10.7109375" style="2" customWidth="1"/>
    <col min="7693" max="7936" width="9.140625" style="2"/>
    <col min="7937" max="7937" width="5.7109375" style="2" customWidth="1"/>
    <col min="7938" max="7939" width="21.7109375" style="2" customWidth="1"/>
    <col min="7940" max="7940" width="12.5703125" style="2" bestFit="1" customWidth="1"/>
    <col min="7941" max="7941" width="13" style="2" bestFit="1" customWidth="1"/>
    <col min="7942" max="7942" width="14.5703125" style="2" customWidth="1"/>
    <col min="7943" max="7946" width="10.7109375" style="2" customWidth="1"/>
    <col min="7947" max="7947" width="12.85546875" style="2" customWidth="1"/>
    <col min="7948" max="7948" width="10.7109375" style="2" customWidth="1"/>
    <col min="7949" max="8192" width="9.140625" style="2"/>
    <col min="8193" max="8193" width="5.7109375" style="2" customWidth="1"/>
    <col min="8194" max="8195" width="21.7109375" style="2" customWidth="1"/>
    <col min="8196" max="8196" width="12.5703125" style="2" bestFit="1" customWidth="1"/>
    <col min="8197" max="8197" width="13" style="2" bestFit="1" customWidth="1"/>
    <col min="8198" max="8198" width="14.5703125" style="2" customWidth="1"/>
    <col min="8199" max="8202" width="10.7109375" style="2" customWidth="1"/>
    <col min="8203" max="8203" width="12.85546875" style="2" customWidth="1"/>
    <col min="8204" max="8204" width="10.7109375" style="2" customWidth="1"/>
    <col min="8205" max="8448" width="9.140625" style="2"/>
    <col min="8449" max="8449" width="5.7109375" style="2" customWidth="1"/>
    <col min="8450" max="8451" width="21.7109375" style="2" customWidth="1"/>
    <col min="8452" max="8452" width="12.5703125" style="2" bestFit="1" customWidth="1"/>
    <col min="8453" max="8453" width="13" style="2" bestFit="1" customWidth="1"/>
    <col min="8454" max="8454" width="14.5703125" style="2" customWidth="1"/>
    <col min="8455" max="8458" width="10.7109375" style="2" customWidth="1"/>
    <col min="8459" max="8459" width="12.85546875" style="2" customWidth="1"/>
    <col min="8460" max="8460" width="10.7109375" style="2" customWidth="1"/>
    <col min="8461" max="8704" width="9.140625" style="2"/>
    <col min="8705" max="8705" width="5.7109375" style="2" customWidth="1"/>
    <col min="8706" max="8707" width="21.7109375" style="2" customWidth="1"/>
    <col min="8708" max="8708" width="12.5703125" style="2" bestFit="1" customWidth="1"/>
    <col min="8709" max="8709" width="13" style="2" bestFit="1" customWidth="1"/>
    <col min="8710" max="8710" width="14.5703125" style="2" customWidth="1"/>
    <col min="8711" max="8714" width="10.7109375" style="2" customWidth="1"/>
    <col min="8715" max="8715" width="12.85546875" style="2" customWidth="1"/>
    <col min="8716" max="8716" width="10.7109375" style="2" customWidth="1"/>
    <col min="8717" max="8960" width="9.140625" style="2"/>
    <col min="8961" max="8961" width="5.7109375" style="2" customWidth="1"/>
    <col min="8962" max="8963" width="21.7109375" style="2" customWidth="1"/>
    <col min="8964" max="8964" width="12.5703125" style="2" bestFit="1" customWidth="1"/>
    <col min="8965" max="8965" width="13" style="2" bestFit="1" customWidth="1"/>
    <col min="8966" max="8966" width="14.5703125" style="2" customWidth="1"/>
    <col min="8967" max="8970" width="10.7109375" style="2" customWidth="1"/>
    <col min="8971" max="8971" width="12.85546875" style="2" customWidth="1"/>
    <col min="8972" max="8972" width="10.7109375" style="2" customWidth="1"/>
    <col min="8973" max="9216" width="9.140625" style="2"/>
    <col min="9217" max="9217" width="5.7109375" style="2" customWidth="1"/>
    <col min="9218" max="9219" width="21.7109375" style="2" customWidth="1"/>
    <col min="9220" max="9220" width="12.5703125" style="2" bestFit="1" customWidth="1"/>
    <col min="9221" max="9221" width="13" style="2" bestFit="1" customWidth="1"/>
    <col min="9222" max="9222" width="14.5703125" style="2" customWidth="1"/>
    <col min="9223" max="9226" width="10.7109375" style="2" customWidth="1"/>
    <col min="9227" max="9227" width="12.85546875" style="2" customWidth="1"/>
    <col min="9228" max="9228" width="10.7109375" style="2" customWidth="1"/>
    <col min="9229" max="9472" width="9.140625" style="2"/>
    <col min="9473" max="9473" width="5.7109375" style="2" customWidth="1"/>
    <col min="9474" max="9475" width="21.7109375" style="2" customWidth="1"/>
    <col min="9476" max="9476" width="12.5703125" style="2" bestFit="1" customWidth="1"/>
    <col min="9477" max="9477" width="13" style="2" bestFit="1" customWidth="1"/>
    <col min="9478" max="9478" width="14.5703125" style="2" customWidth="1"/>
    <col min="9479" max="9482" width="10.7109375" style="2" customWidth="1"/>
    <col min="9483" max="9483" width="12.85546875" style="2" customWidth="1"/>
    <col min="9484" max="9484" width="10.7109375" style="2" customWidth="1"/>
    <col min="9485" max="9728" width="9.140625" style="2"/>
    <col min="9729" max="9729" width="5.7109375" style="2" customWidth="1"/>
    <col min="9730" max="9731" width="21.7109375" style="2" customWidth="1"/>
    <col min="9732" max="9732" width="12.5703125" style="2" bestFit="1" customWidth="1"/>
    <col min="9733" max="9733" width="13" style="2" bestFit="1" customWidth="1"/>
    <col min="9734" max="9734" width="14.5703125" style="2" customWidth="1"/>
    <col min="9735" max="9738" width="10.7109375" style="2" customWidth="1"/>
    <col min="9739" max="9739" width="12.85546875" style="2" customWidth="1"/>
    <col min="9740" max="9740" width="10.7109375" style="2" customWidth="1"/>
    <col min="9741" max="9984" width="9.140625" style="2"/>
    <col min="9985" max="9985" width="5.7109375" style="2" customWidth="1"/>
    <col min="9986" max="9987" width="21.7109375" style="2" customWidth="1"/>
    <col min="9988" max="9988" width="12.5703125" style="2" bestFit="1" customWidth="1"/>
    <col min="9989" max="9989" width="13" style="2" bestFit="1" customWidth="1"/>
    <col min="9990" max="9990" width="14.5703125" style="2" customWidth="1"/>
    <col min="9991" max="9994" width="10.7109375" style="2" customWidth="1"/>
    <col min="9995" max="9995" width="12.85546875" style="2" customWidth="1"/>
    <col min="9996" max="9996" width="10.7109375" style="2" customWidth="1"/>
    <col min="9997" max="10240" width="9.140625" style="2"/>
    <col min="10241" max="10241" width="5.7109375" style="2" customWidth="1"/>
    <col min="10242" max="10243" width="21.7109375" style="2" customWidth="1"/>
    <col min="10244" max="10244" width="12.5703125" style="2" bestFit="1" customWidth="1"/>
    <col min="10245" max="10245" width="13" style="2" bestFit="1" customWidth="1"/>
    <col min="10246" max="10246" width="14.5703125" style="2" customWidth="1"/>
    <col min="10247" max="10250" width="10.7109375" style="2" customWidth="1"/>
    <col min="10251" max="10251" width="12.85546875" style="2" customWidth="1"/>
    <col min="10252" max="10252" width="10.7109375" style="2" customWidth="1"/>
    <col min="10253" max="10496" width="9.140625" style="2"/>
    <col min="10497" max="10497" width="5.7109375" style="2" customWidth="1"/>
    <col min="10498" max="10499" width="21.7109375" style="2" customWidth="1"/>
    <col min="10500" max="10500" width="12.5703125" style="2" bestFit="1" customWidth="1"/>
    <col min="10501" max="10501" width="13" style="2" bestFit="1" customWidth="1"/>
    <col min="10502" max="10502" width="14.5703125" style="2" customWidth="1"/>
    <col min="10503" max="10506" width="10.7109375" style="2" customWidth="1"/>
    <col min="10507" max="10507" width="12.85546875" style="2" customWidth="1"/>
    <col min="10508" max="10508" width="10.7109375" style="2" customWidth="1"/>
    <col min="10509" max="10752" width="9.140625" style="2"/>
    <col min="10753" max="10753" width="5.7109375" style="2" customWidth="1"/>
    <col min="10754" max="10755" width="21.7109375" style="2" customWidth="1"/>
    <col min="10756" max="10756" width="12.5703125" style="2" bestFit="1" customWidth="1"/>
    <col min="10757" max="10757" width="13" style="2" bestFit="1" customWidth="1"/>
    <col min="10758" max="10758" width="14.5703125" style="2" customWidth="1"/>
    <col min="10759" max="10762" width="10.7109375" style="2" customWidth="1"/>
    <col min="10763" max="10763" width="12.85546875" style="2" customWidth="1"/>
    <col min="10764" max="10764" width="10.7109375" style="2" customWidth="1"/>
    <col min="10765" max="11008" width="9.140625" style="2"/>
    <col min="11009" max="11009" width="5.7109375" style="2" customWidth="1"/>
    <col min="11010" max="11011" width="21.7109375" style="2" customWidth="1"/>
    <col min="11012" max="11012" width="12.5703125" style="2" bestFit="1" customWidth="1"/>
    <col min="11013" max="11013" width="13" style="2" bestFit="1" customWidth="1"/>
    <col min="11014" max="11014" width="14.5703125" style="2" customWidth="1"/>
    <col min="11015" max="11018" width="10.7109375" style="2" customWidth="1"/>
    <col min="11019" max="11019" width="12.85546875" style="2" customWidth="1"/>
    <col min="11020" max="11020" width="10.7109375" style="2" customWidth="1"/>
    <col min="11021" max="11264" width="9.140625" style="2"/>
    <col min="11265" max="11265" width="5.7109375" style="2" customWidth="1"/>
    <col min="11266" max="11267" width="21.7109375" style="2" customWidth="1"/>
    <col min="11268" max="11268" width="12.5703125" style="2" bestFit="1" customWidth="1"/>
    <col min="11269" max="11269" width="13" style="2" bestFit="1" customWidth="1"/>
    <col min="11270" max="11270" width="14.5703125" style="2" customWidth="1"/>
    <col min="11271" max="11274" width="10.7109375" style="2" customWidth="1"/>
    <col min="11275" max="11275" width="12.85546875" style="2" customWidth="1"/>
    <col min="11276" max="11276" width="10.7109375" style="2" customWidth="1"/>
    <col min="11277" max="11520" width="9.140625" style="2"/>
    <col min="11521" max="11521" width="5.7109375" style="2" customWidth="1"/>
    <col min="11522" max="11523" width="21.7109375" style="2" customWidth="1"/>
    <col min="11524" max="11524" width="12.5703125" style="2" bestFit="1" customWidth="1"/>
    <col min="11525" max="11525" width="13" style="2" bestFit="1" customWidth="1"/>
    <col min="11526" max="11526" width="14.5703125" style="2" customWidth="1"/>
    <col min="11527" max="11530" width="10.7109375" style="2" customWidth="1"/>
    <col min="11531" max="11531" width="12.85546875" style="2" customWidth="1"/>
    <col min="11532" max="11532" width="10.7109375" style="2" customWidth="1"/>
    <col min="11533" max="11776" width="9.140625" style="2"/>
    <col min="11777" max="11777" width="5.7109375" style="2" customWidth="1"/>
    <col min="11778" max="11779" width="21.7109375" style="2" customWidth="1"/>
    <col min="11780" max="11780" width="12.5703125" style="2" bestFit="1" customWidth="1"/>
    <col min="11781" max="11781" width="13" style="2" bestFit="1" customWidth="1"/>
    <col min="11782" max="11782" width="14.5703125" style="2" customWidth="1"/>
    <col min="11783" max="11786" width="10.7109375" style="2" customWidth="1"/>
    <col min="11787" max="11787" width="12.85546875" style="2" customWidth="1"/>
    <col min="11788" max="11788" width="10.7109375" style="2" customWidth="1"/>
    <col min="11789" max="12032" width="9.140625" style="2"/>
    <col min="12033" max="12033" width="5.7109375" style="2" customWidth="1"/>
    <col min="12034" max="12035" width="21.7109375" style="2" customWidth="1"/>
    <col min="12036" max="12036" width="12.5703125" style="2" bestFit="1" customWidth="1"/>
    <col min="12037" max="12037" width="13" style="2" bestFit="1" customWidth="1"/>
    <col min="12038" max="12038" width="14.5703125" style="2" customWidth="1"/>
    <col min="12039" max="12042" width="10.7109375" style="2" customWidth="1"/>
    <col min="12043" max="12043" width="12.85546875" style="2" customWidth="1"/>
    <col min="12044" max="12044" width="10.7109375" style="2" customWidth="1"/>
    <col min="12045" max="12288" width="9.140625" style="2"/>
    <col min="12289" max="12289" width="5.7109375" style="2" customWidth="1"/>
    <col min="12290" max="12291" width="21.7109375" style="2" customWidth="1"/>
    <col min="12292" max="12292" width="12.5703125" style="2" bestFit="1" customWidth="1"/>
    <col min="12293" max="12293" width="13" style="2" bestFit="1" customWidth="1"/>
    <col min="12294" max="12294" width="14.5703125" style="2" customWidth="1"/>
    <col min="12295" max="12298" width="10.7109375" style="2" customWidth="1"/>
    <col min="12299" max="12299" width="12.85546875" style="2" customWidth="1"/>
    <col min="12300" max="12300" width="10.7109375" style="2" customWidth="1"/>
    <col min="12301" max="12544" width="9.140625" style="2"/>
    <col min="12545" max="12545" width="5.7109375" style="2" customWidth="1"/>
    <col min="12546" max="12547" width="21.7109375" style="2" customWidth="1"/>
    <col min="12548" max="12548" width="12.5703125" style="2" bestFit="1" customWidth="1"/>
    <col min="12549" max="12549" width="13" style="2" bestFit="1" customWidth="1"/>
    <col min="12550" max="12550" width="14.5703125" style="2" customWidth="1"/>
    <col min="12551" max="12554" width="10.7109375" style="2" customWidth="1"/>
    <col min="12555" max="12555" width="12.85546875" style="2" customWidth="1"/>
    <col min="12556" max="12556" width="10.7109375" style="2" customWidth="1"/>
    <col min="12557" max="12800" width="9.140625" style="2"/>
    <col min="12801" max="12801" width="5.7109375" style="2" customWidth="1"/>
    <col min="12802" max="12803" width="21.7109375" style="2" customWidth="1"/>
    <col min="12804" max="12804" width="12.5703125" style="2" bestFit="1" customWidth="1"/>
    <col min="12805" max="12805" width="13" style="2" bestFit="1" customWidth="1"/>
    <col min="12806" max="12806" width="14.5703125" style="2" customWidth="1"/>
    <col min="12807" max="12810" width="10.7109375" style="2" customWidth="1"/>
    <col min="12811" max="12811" width="12.85546875" style="2" customWidth="1"/>
    <col min="12812" max="12812" width="10.7109375" style="2" customWidth="1"/>
    <col min="12813" max="13056" width="9.140625" style="2"/>
    <col min="13057" max="13057" width="5.7109375" style="2" customWidth="1"/>
    <col min="13058" max="13059" width="21.7109375" style="2" customWidth="1"/>
    <col min="13060" max="13060" width="12.5703125" style="2" bestFit="1" customWidth="1"/>
    <col min="13061" max="13061" width="13" style="2" bestFit="1" customWidth="1"/>
    <col min="13062" max="13062" width="14.5703125" style="2" customWidth="1"/>
    <col min="13063" max="13066" width="10.7109375" style="2" customWidth="1"/>
    <col min="13067" max="13067" width="12.85546875" style="2" customWidth="1"/>
    <col min="13068" max="13068" width="10.7109375" style="2" customWidth="1"/>
    <col min="13069" max="13312" width="9.140625" style="2"/>
    <col min="13313" max="13313" width="5.7109375" style="2" customWidth="1"/>
    <col min="13314" max="13315" width="21.7109375" style="2" customWidth="1"/>
    <col min="13316" max="13316" width="12.5703125" style="2" bestFit="1" customWidth="1"/>
    <col min="13317" max="13317" width="13" style="2" bestFit="1" customWidth="1"/>
    <col min="13318" max="13318" width="14.5703125" style="2" customWidth="1"/>
    <col min="13319" max="13322" width="10.7109375" style="2" customWidth="1"/>
    <col min="13323" max="13323" width="12.85546875" style="2" customWidth="1"/>
    <col min="13324" max="13324" width="10.7109375" style="2" customWidth="1"/>
    <col min="13325" max="13568" width="9.140625" style="2"/>
    <col min="13569" max="13569" width="5.7109375" style="2" customWidth="1"/>
    <col min="13570" max="13571" width="21.7109375" style="2" customWidth="1"/>
    <col min="13572" max="13572" width="12.5703125" style="2" bestFit="1" customWidth="1"/>
    <col min="13573" max="13573" width="13" style="2" bestFit="1" customWidth="1"/>
    <col min="13574" max="13574" width="14.5703125" style="2" customWidth="1"/>
    <col min="13575" max="13578" width="10.7109375" style="2" customWidth="1"/>
    <col min="13579" max="13579" width="12.85546875" style="2" customWidth="1"/>
    <col min="13580" max="13580" width="10.7109375" style="2" customWidth="1"/>
    <col min="13581" max="13824" width="9.140625" style="2"/>
    <col min="13825" max="13825" width="5.7109375" style="2" customWidth="1"/>
    <col min="13826" max="13827" width="21.7109375" style="2" customWidth="1"/>
    <col min="13828" max="13828" width="12.5703125" style="2" bestFit="1" customWidth="1"/>
    <col min="13829" max="13829" width="13" style="2" bestFit="1" customWidth="1"/>
    <col min="13830" max="13830" width="14.5703125" style="2" customWidth="1"/>
    <col min="13831" max="13834" width="10.7109375" style="2" customWidth="1"/>
    <col min="13835" max="13835" width="12.85546875" style="2" customWidth="1"/>
    <col min="13836" max="13836" width="10.7109375" style="2" customWidth="1"/>
    <col min="13837" max="14080" width="9.140625" style="2"/>
    <col min="14081" max="14081" width="5.7109375" style="2" customWidth="1"/>
    <col min="14082" max="14083" width="21.7109375" style="2" customWidth="1"/>
    <col min="14084" max="14084" width="12.5703125" style="2" bestFit="1" customWidth="1"/>
    <col min="14085" max="14085" width="13" style="2" bestFit="1" customWidth="1"/>
    <col min="14086" max="14086" width="14.5703125" style="2" customWidth="1"/>
    <col min="14087" max="14090" width="10.7109375" style="2" customWidth="1"/>
    <col min="14091" max="14091" width="12.85546875" style="2" customWidth="1"/>
    <col min="14092" max="14092" width="10.7109375" style="2" customWidth="1"/>
    <col min="14093" max="14336" width="9.140625" style="2"/>
    <col min="14337" max="14337" width="5.7109375" style="2" customWidth="1"/>
    <col min="14338" max="14339" width="21.7109375" style="2" customWidth="1"/>
    <col min="14340" max="14340" width="12.5703125" style="2" bestFit="1" customWidth="1"/>
    <col min="14341" max="14341" width="13" style="2" bestFit="1" customWidth="1"/>
    <col min="14342" max="14342" width="14.5703125" style="2" customWidth="1"/>
    <col min="14343" max="14346" width="10.7109375" style="2" customWidth="1"/>
    <col min="14347" max="14347" width="12.85546875" style="2" customWidth="1"/>
    <col min="14348" max="14348" width="10.7109375" style="2" customWidth="1"/>
    <col min="14349" max="14592" width="9.140625" style="2"/>
    <col min="14593" max="14593" width="5.7109375" style="2" customWidth="1"/>
    <col min="14594" max="14595" width="21.7109375" style="2" customWidth="1"/>
    <col min="14596" max="14596" width="12.5703125" style="2" bestFit="1" customWidth="1"/>
    <col min="14597" max="14597" width="13" style="2" bestFit="1" customWidth="1"/>
    <col min="14598" max="14598" width="14.5703125" style="2" customWidth="1"/>
    <col min="14599" max="14602" width="10.7109375" style="2" customWidth="1"/>
    <col min="14603" max="14603" width="12.85546875" style="2" customWidth="1"/>
    <col min="14604" max="14604" width="10.7109375" style="2" customWidth="1"/>
    <col min="14605" max="14848" width="9.140625" style="2"/>
    <col min="14849" max="14849" width="5.7109375" style="2" customWidth="1"/>
    <col min="14850" max="14851" width="21.7109375" style="2" customWidth="1"/>
    <col min="14852" max="14852" width="12.5703125" style="2" bestFit="1" customWidth="1"/>
    <col min="14853" max="14853" width="13" style="2" bestFit="1" customWidth="1"/>
    <col min="14854" max="14854" width="14.5703125" style="2" customWidth="1"/>
    <col min="14855" max="14858" width="10.7109375" style="2" customWidth="1"/>
    <col min="14859" max="14859" width="12.85546875" style="2" customWidth="1"/>
    <col min="14860" max="14860" width="10.7109375" style="2" customWidth="1"/>
    <col min="14861" max="15104" width="9.140625" style="2"/>
    <col min="15105" max="15105" width="5.7109375" style="2" customWidth="1"/>
    <col min="15106" max="15107" width="21.7109375" style="2" customWidth="1"/>
    <col min="15108" max="15108" width="12.5703125" style="2" bestFit="1" customWidth="1"/>
    <col min="15109" max="15109" width="13" style="2" bestFit="1" customWidth="1"/>
    <col min="15110" max="15110" width="14.5703125" style="2" customWidth="1"/>
    <col min="15111" max="15114" width="10.7109375" style="2" customWidth="1"/>
    <col min="15115" max="15115" width="12.85546875" style="2" customWidth="1"/>
    <col min="15116" max="15116" width="10.7109375" style="2" customWidth="1"/>
    <col min="15117" max="15360" width="9.140625" style="2"/>
    <col min="15361" max="15361" width="5.7109375" style="2" customWidth="1"/>
    <col min="15362" max="15363" width="21.7109375" style="2" customWidth="1"/>
    <col min="15364" max="15364" width="12.5703125" style="2" bestFit="1" customWidth="1"/>
    <col min="15365" max="15365" width="13" style="2" bestFit="1" customWidth="1"/>
    <col min="15366" max="15366" width="14.5703125" style="2" customWidth="1"/>
    <col min="15367" max="15370" width="10.7109375" style="2" customWidth="1"/>
    <col min="15371" max="15371" width="12.85546875" style="2" customWidth="1"/>
    <col min="15372" max="15372" width="10.7109375" style="2" customWidth="1"/>
    <col min="15373" max="15616" width="9.140625" style="2"/>
    <col min="15617" max="15617" width="5.7109375" style="2" customWidth="1"/>
    <col min="15618" max="15619" width="21.7109375" style="2" customWidth="1"/>
    <col min="15620" max="15620" width="12.5703125" style="2" bestFit="1" customWidth="1"/>
    <col min="15621" max="15621" width="13" style="2" bestFit="1" customWidth="1"/>
    <col min="15622" max="15622" width="14.5703125" style="2" customWidth="1"/>
    <col min="15623" max="15626" width="10.7109375" style="2" customWidth="1"/>
    <col min="15627" max="15627" width="12.85546875" style="2" customWidth="1"/>
    <col min="15628" max="15628" width="10.7109375" style="2" customWidth="1"/>
    <col min="15629" max="15872" width="9.140625" style="2"/>
    <col min="15873" max="15873" width="5.7109375" style="2" customWidth="1"/>
    <col min="15874" max="15875" width="21.7109375" style="2" customWidth="1"/>
    <col min="15876" max="15876" width="12.5703125" style="2" bestFit="1" customWidth="1"/>
    <col min="15877" max="15877" width="13" style="2" bestFit="1" customWidth="1"/>
    <col min="15878" max="15878" width="14.5703125" style="2" customWidth="1"/>
    <col min="15879" max="15882" width="10.7109375" style="2" customWidth="1"/>
    <col min="15883" max="15883" width="12.85546875" style="2" customWidth="1"/>
    <col min="15884" max="15884" width="10.7109375" style="2" customWidth="1"/>
    <col min="15885" max="16128" width="9.140625" style="2"/>
    <col min="16129" max="16129" width="5.7109375" style="2" customWidth="1"/>
    <col min="16130" max="16131" width="21.7109375" style="2" customWidth="1"/>
    <col min="16132" max="16132" width="12.5703125" style="2" bestFit="1" customWidth="1"/>
    <col min="16133" max="16133" width="13" style="2" bestFit="1" customWidth="1"/>
    <col min="16134" max="16134" width="14.5703125" style="2" customWidth="1"/>
    <col min="16135" max="16138" width="10.7109375" style="2" customWidth="1"/>
    <col min="16139" max="16139" width="12.85546875" style="2" customWidth="1"/>
    <col min="16140" max="16140" width="10.7109375" style="2" customWidth="1"/>
    <col min="16141" max="16384" width="9.140625" style="2"/>
  </cols>
  <sheetData>
    <row r="1" spans="1:15" x14ac:dyDescent="0.25">
      <c r="A1" s="1" t="s">
        <v>0</v>
      </c>
    </row>
    <row r="3" spans="1:15" s="4" customFormat="1" ht="16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 s="4" customFormat="1" ht="16.5" x14ac:dyDescent="0.25">
      <c r="E4" s="5" t="str">
        <f>'[1]1_BPS'!E5</f>
        <v>PROVINSI</v>
      </c>
      <c r="F4" s="6" t="str">
        <f>'[1]1_BPS'!F5</f>
        <v>NUSA TENGGARA BARAT</v>
      </c>
      <c r="G4" s="7"/>
      <c r="H4" s="7"/>
      <c r="I4" s="7"/>
      <c r="J4" s="7"/>
      <c r="K4" s="7"/>
      <c r="L4" s="7"/>
    </row>
    <row r="5" spans="1:15" s="4" customFormat="1" ht="16.5" x14ac:dyDescent="0.25">
      <c r="E5" s="5" t="str">
        <f>'[1]1_BPS'!E6</f>
        <v xml:space="preserve">TAHUN </v>
      </c>
      <c r="F5" s="6">
        <f>'[1]1_BPS'!F6</f>
        <v>2019</v>
      </c>
      <c r="G5" s="7"/>
      <c r="H5" s="7"/>
      <c r="I5" s="7"/>
      <c r="J5" s="7"/>
      <c r="K5" s="7"/>
      <c r="L5" s="7"/>
    </row>
    <row r="6" spans="1:15" ht="15.75" thickBo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9"/>
    </row>
    <row r="7" spans="1:15" s="16" customFormat="1" x14ac:dyDescent="0.25">
      <c r="A7" s="10" t="s">
        <v>2</v>
      </c>
      <c r="B7" s="10" t="s">
        <v>3</v>
      </c>
      <c r="C7" s="10" t="s">
        <v>4</v>
      </c>
      <c r="D7" s="11" t="s">
        <v>5</v>
      </c>
      <c r="E7" s="12"/>
      <c r="F7" s="12"/>
      <c r="G7" s="12"/>
      <c r="H7" s="12"/>
      <c r="I7" s="12"/>
      <c r="J7" s="12"/>
      <c r="K7" s="12"/>
      <c r="L7" s="13"/>
      <c r="M7" s="14"/>
      <c r="N7" s="15"/>
      <c r="O7" s="15"/>
    </row>
    <row r="8" spans="1:15" s="16" customFormat="1" x14ac:dyDescent="0.25">
      <c r="A8" s="10"/>
      <c r="B8" s="10"/>
      <c r="C8" s="10"/>
      <c r="D8" s="17"/>
      <c r="E8" s="18"/>
      <c r="F8" s="18"/>
      <c r="G8" s="18"/>
      <c r="H8" s="18"/>
      <c r="I8" s="18"/>
      <c r="J8" s="18"/>
      <c r="K8" s="18"/>
      <c r="L8" s="19"/>
      <c r="M8" s="14"/>
      <c r="N8" s="15"/>
      <c r="O8" s="15"/>
    </row>
    <row r="9" spans="1:15" s="16" customFormat="1" x14ac:dyDescent="0.25">
      <c r="A9" s="10"/>
      <c r="B9" s="10"/>
      <c r="C9" s="10"/>
      <c r="D9" s="20" t="s">
        <v>6</v>
      </c>
      <c r="E9" s="21"/>
      <c r="F9" s="22"/>
      <c r="G9" s="23" t="s">
        <v>7</v>
      </c>
      <c r="H9" s="24"/>
      <c r="I9" s="24"/>
      <c r="J9" s="24"/>
      <c r="K9" s="24"/>
      <c r="L9" s="25"/>
      <c r="M9" s="14"/>
      <c r="N9" s="15"/>
      <c r="O9" s="15"/>
    </row>
    <row r="10" spans="1:15" s="16" customFormat="1" x14ac:dyDescent="0.25">
      <c r="A10" s="26"/>
      <c r="B10" s="26"/>
      <c r="C10" s="26"/>
      <c r="D10" s="27" t="s">
        <v>8</v>
      </c>
      <c r="E10" s="27" t="s">
        <v>9</v>
      </c>
      <c r="F10" s="27" t="s">
        <v>10</v>
      </c>
      <c r="G10" s="27" t="s">
        <v>8</v>
      </c>
      <c r="H10" s="27" t="s">
        <v>11</v>
      </c>
      <c r="I10" s="27" t="s">
        <v>9</v>
      </c>
      <c r="J10" s="27" t="s">
        <v>11</v>
      </c>
      <c r="K10" s="27" t="s">
        <v>10</v>
      </c>
      <c r="L10" s="27" t="s">
        <v>11</v>
      </c>
      <c r="M10" s="14"/>
      <c r="N10" s="15"/>
      <c r="O10" s="15"/>
    </row>
    <row r="11" spans="1:15" x14ac:dyDescent="0.2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9"/>
      <c r="N11" s="9"/>
      <c r="O11" s="9"/>
    </row>
    <row r="12" spans="1:15" x14ac:dyDescent="0.25">
      <c r="A12" s="30">
        <f>'[1]9_IFK'!A9</f>
        <v>1</v>
      </c>
      <c r="B12" s="30" t="str">
        <f>'[1]9_IFK'!B9</f>
        <v xml:space="preserve"> Lombok Barat</v>
      </c>
      <c r="C12" s="30">
        <f>'[1]9_IFK'!C9</f>
        <v>19</v>
      </c>
      <c r="D12" s="31">
        <v>25839</v>
      </c>
      <c r="E12" s="31">
        <v>29692</v>
      </c>
      <c r="F12" s="31">
        <f t="shared" ref="F12:F20" si="0">SUM(D12:E12)</f>
        <v>55531</v>
      </c>
      <c r="G12" s="31">
        <v>6327</v>
      </c>
      <c r="H12" s="32">
        <f>G12/D12*100</f>
        <v>24.486241727621039</v>
      </c>
      <c r="I12" s="31">
        <v>17110</v>
      </c>
      <c r="J12" s="32">
        <f>I12/E12*100</f>
        <v>57.62494948134178</v>
      </c>
      <c r="K12" s="31">
        <f t="shared" ref="K12:K20" si="1">SUM(G12,I12)</f>
        <v>23437</v>
      </c>
      <c r="L12" s="32">
        <f>K12/F12*100</f>
        <v>42.205254722587384</v>
      </c>
      <c r="M12" s="29"/>
      <c r="N12" s="9"/>
      <c r="O12" s="9"/>
    </row>
    <row r="13" spans="1:15" x14ac:dyDescent="0.25">
      <c r="A13" s="30">
        <f>'[1]9_IFK'!A10</f>
        <v>2</v>
      </c>
      <c r="B13" s="30" t="str">
        <f>'[1]9_IFK'!B10</f>
        <v xml:space="preserve"> Lombok Tengah</v>
      </c>
      <c r="C13" s="30">
        <f>'[1]9_IFK'!C10</f>
        <v>28</v>
      </c>
      <c r="D13" s="31">
        <v>39861</v>
      </c>
      <c r="E13" s="31">
        <v>46036</v>
      </c>
      <c r="F13" s="31">
        <f t="shared" si="0"/>
        <v>85897</v>
      </c>
      <c r="G13" s="31">
        <v>2995</v>
      </c>
      <c r="H13" s="32">
        <f t="shared" ref="H13:H20" si="2">G13/D13*100</f>
        <v>7.5136097940342692</v>
      </c>
      <c r="I13" s="31">
        <v>4601</v>
      </c>
      <c r="J13" s="32">
        <f>I13/E13*100</f>
        <v>9.9943522460682939</v>
      </c>
      <c r="K13" s="31">
        <f t="shared" si="1"/>
        <v>7596</v>
      </c>
      <c r="L13" s="32">
        <f t="shared" ref="L13:L20" si="3">K13/F13*100</f>
        <v>8.8431493532952246</v>
      </c>
      <c r="M13" s="29"/>
      <c r="N13" s="9"/>
      <c r="O13" s="9"/>
    </row>
    <row r="14" spans="1:15" x14ac:dyDescent="0.25">
      <c r="A14" s="30">
        <f>'[1]9_IFK'!A11</f>
        <v>3</v>
      </c>
      <c r="B14" s="30" t="str">
        <f>'[1]9_IFK'!B11</f>
        <v xml:space="preserve"> Lombok Timur</v>
      </c>
      <c r="C14" s="30">
        <f>'[1]9_IFK'!C11</f>
        <v>32</v>
      </c>
      <c r="D14" s="31">
        <v>49305</v>
      </c>
      <c r="E14" s="31">
        <v>57014</v>
      </c>
      <c r="F14" s="31">
        <f t="shared" si="0"/>
        <v>106319</v>
      </c>
      <c r="G14" s="31">
        <v>11069</v>
      </c>
      <c r="H14" s="32">
        <f t="shared" si="2"/>
        <v>22.450055775276343</v>
      </c>
      <c r="I14" s="31">
        <v>22386</v>
      </c>
      <c r="J14" s="32">
        <f t="shared" ref="J14:J20" si="4">I14/E14*100</f>
        <v>39.264040411127091</v>
      </c>
      <c r="K14" s="31">
        <f t="shared" si="1"/>
        <v>33455</v>
      </c>
      <c r="L14" s="32">
        <f t="shared" si="3"/>
        <v>31.466624027690255</v>
      </c>
      <c r="M14" s="29"/>
      <c r="N14" s="9"/>
      <c r="O14" s="9"/>
    </row>
    <row r="15" spans="1:15" x14ac:dyDescent="0.25">
      <c r="A15" s="30">
        <f>'[1]9_IFK'!A12</f>
        <v>4</v>
      </c>
      <c r="B15" s="30" t="str">
        <f>'[1]9_IFK'!B12</f>
        <v xml:space="preserve"> Sumbawa</v>
      </c>
      <c r="C15" s="30">
        <f>'[1]9_IFK'!C12</f>
        <v>25</v>
      </c>
      <c r="D15" s="31">
        <v>19599</v>
      </c>
      <c r="E15" s="31">
        <v>21410</v>
      </c>
      <c r="F15" s="31">
        <f t="shared" si="0"/>
        <v>41009</v>
      </c>
      <c r="G15" s="31"/>
      <c r="H15" s="32">
        <f t="shared" si="2"/>
        <v>0</v>
      </c>
      <c r="I15" s="31"/>
      <c r="J15" s="32">
        <f t="shared" si="4"/>
        <v>0</v>
      </c>
      <c r="K15" s="31">
        <v>24168</v>
      </c>
      <c r="L15" s="32">
        <f>K15/F15*100</f>
        <v>58.933404862347295</v>
      </c>
      <c r="M15" s="29"/>
      <c r="N15" s="9"/>
      <c r="O15" s="9"/>
    </row>
    <row r="16" spans="1:15" x14ac:dyDescent="0.25">
      <c r="A16" s="30">
        <f>'[1]9_IFK'!A13</f>
        <v>5</v>
      </c>
      <c r="B16" s="30" t="str">
        <f>'[1]9_IFK'!B13</f>
        <v xml:space="preserve"> Dompu</v>
      </c>
      <c r="C16" s="30">
        <f>'[1]9_IFK'!C13</f>
        <v>9</v>
      </c>
      <c r="D16" s="31">
        <v>8794</v>
      </c>
      <c r="E16" s="31">
        <v>9037</v>
      </c>
      <c r="F16" s="31">
        <f t="shared" si="0"/>
        <v>17831</v>
      </c>
      <c r="G16" s="31">
        <v>2653</v>
      </c>
      <c r="H16" s="32">
        <f t="shared" si="2"/>
        <v>30.168296565840347</v>
      </c>
      <c r="I16" s="31">
        <v>3856</v>
      </c>
      <c r="J16" s="32">
        <f t="shared" si="4"/>
        <v>42.669027332079231</v>
      </c>
      <c r="K16" s="31">
        <f t="shared" si="1"/>
        <v>6509</v>
      </c>
      <c r="L16" s="32">
        <f t="shared" si="3"/>
        <v>36.503841624137742</v>
      </c>
      <c r="M16" s="29"/>
      <c r="N16" s="9"/>
      <c r="O16" s="9"/>
    </row>
    <row r="17" spans="1:15" x14ac:dyDescent="0.25">
      <c r="A17" s="30">
        <f>'[1]9_IFK'!A14</f>
        <v>6</v>
      </c>
      <c r="B17" s="30" t="str">
        <f>'[1]9_IFK'!B14</f>
        <v xml:space="preserve"> Bima</v>
      </c>
      <c r="C17" s="30">
        <f>'[1]9_IFK'!C14</f>
        <v>21</v>
      </c>
      <c r="D17" s="31">
        <v>21686</v>
      </c>
      <c r="E17" s="31">
        <v>23847</v>
      </c>
      <c r="F17" s="31">
        <f t="shared" si="0"/>
        <v>45533</v>
      </c>
      <c r="G17" s="31">
        <v>11197</v>
      </c>
      <c r="H17" s="32">
        <f>G17/D17*100</f>
        <v>51.632389560084846</v>
      </c>
      <c r="I17" s="31">
        <v>15673</v>
      </c>
      <c r="J17" s="32">
        <f t="shared" si="4"/>
        <v>65.723151759131127</v>
      </c>
      <c r="K17" s="31">
        <f t="shared" si="1"/>
        <v>26870</v>
      </c>
      <c r="L17" s="32">
        <f t="shared" si="3"/>
        <v>59.012145037664986</v>
      </c>
      <c r="M17" s="29"/>
      <c r="N17" s="9"/>
      <c r="O17" s="9"/>
    </row>
    <row r="18" spans="1:15" x14ac:dyDescent="0.25">
      <c r="A18" s="30">
        <f>'[1]9_IFK'!A15</f>
        <v>7</v>
      </c>
      <c r="B18" s="30" t="str">
        <f>'[1]9_IFK'!B15</f>
        <v xml:space="preserve"> Sumbawa Barat</v>
      </c>
      <c r="C18" s="30">
        <f>'[1]9_IFK'!C15</f>
        <v>9</v>
      </c>
      <c r="D18" s="31">
        <v>5372</v>
      </c>
      <c r="E18" s="31">
        <v>6389</v>
      </c>
      <c r="F18" s="31">
        <f t="shared" si="0"/>
        <v>11761</v>
      </c>
      <c r="G18" s="31">
        <v>5864</v>
      </c>
      <c r="H18" s="32">
        <f t="shared" si="2"/>
        <v>109.15860014892034</v>
      </c>
      <c r="I18" s="31">
        <v>7823</v>
      </c>
      <c r="J18" s="32">
        <f t="shared" si="4"/>
        <v>122.44482704648614</v>
      </c>
      <c r="K18" s="31">
        <f t="shared" si="1"/>
        <v>13687</v>
      </c>
      <c r="L18" s="32">
        <f t="shared" si="3"/>
        <v>116.37615848992434</v>
      </c>
      <c r="M18" s="29"/>
      <c r="N18" s="9"/>
      <c r="O18" s="9"/>
    </row>
    <row r="19" spans="1:15" x14ac:dyDescent="0.25">
      <c r="A19" s="30">
        <f>'[1]9_IFK'!A16</f>
        <v>8</v>
      </c>
      <c r="B19" s="30" t="str">
        <f>'[1]9_IFK'!B16</f>
        <v xml:space="preserve"> Lombok Utara</v>
      </c>
      <c r="C19" s="30">
        <f>'[1]9_IFK'!C16</f>
        <v>8</v>
      </c>
      <c r="D19" s="31">
        <v>8584</v>
      </c>
      <c r="E19" s="31">
        <v>9170</v>
      </c>
      <c r="F19" s="31">
        <f t="shared" si="0"/>
        <v>17754</v>
      </c>
      <c r="G19" s="31"/>
      <c r="H19" s="32">
        <f t="shared" si="2"/>
        <v>0</v>
      </c>
      <c r="I19" s="31"/>
      <c r="J19" s="32">
        <f t="shared" si="4"/>
        <v>0</v>
      </c>
      <c r="K19" s="31">
        <v>18222</v>
      </c>
      <c r="L19" s="32">
        <f t="shared" si="3"/>
        <v>102.63602568435282</v>
      </c>
      <c r="M19" s="29"/>
      <c r="N19" s="9"/>
      <c r="O19" s="9"/>
    </row>
    <row r="20" spans="1:15" x14ac:dyDescent="0.25">
      <c r="A20" s="30">
        <f>'[1]9_IFK'!A17</f>
        <v>9</v>
      </c>
      <c r="B20" s="30" t="str">
        <f>'[1]9_IFK'!B17</f>
        <v xml:space="preserve"> Kota Mataram</v>
      </c>
      <c r="C20" s="30">
        <f>'[1]9_IFK'!C17</f>
        <v>11</v>
      </c>
      <c r="D20" s="31">
        <v>15306</v>
      </c>
      <c r="E20" s="31">
        <v>19346</v>
      </c>
      <c r="F20" s="31">
        <f t="shared" si="0"/>
        <v>34652</v>
      </c>
      <c r="G20" s="31">
        <v>6327</v>
      </c>
      <c r="H20" s="32">
        <f t="shared" si="2"/>
        <v>41.336730693845553</v>
      </c>
      <c r="I20" s="31">
        <v>7544</v>
      </c>
      <c r="J20" s="32">
        <f t="shared" si="4"/>
        <v>38.995141114442262</v>
      </c>
      <c r="K20" s="31">
        <f t="shared" si="1"/>
        <v>13871</v>
      </c>
      <c r="L20" s="32">
        <f t="shared" si="3"/>
        <v>40.029435530416713</v>
      </c>
      <c r="M20" s="29"/>
      <c r="N20" s="9"/>
      <c r="O20" s="9"/>
    </row>
    <row r="21" spans="1:15" x14ac:dyDescent="0.25">
      <c r="A21" s="30">
        <f>'[1]9_IFK'!A18</f>
        <v>10</v>
      </c>
      <c r="B21" s="30" t="str">
        <f>'[1]9_IFK'!B18</f>
        <v xml:space="preserve"> Kota Bima</v>
      </c>
      <c r="C21" s="30">
        <f>'[1]9_IFK'!C18</f>
        <v>7</v>
      </c>
      <c r="D21" s="31">
        <v>6115</v>
      </c>
      <c r="E21" s="31">
        <v>7336</v>
      </c>
      <c r="F21" s="31">
        <f>SUM(D21:E21)</f>
        <v>13451</v>
      </c>
      <c r="G21" s="31">
        <v>3964</v>
      </c>
      <c r="H21" s="32">
        <f>G21/D21*100</f>
        <v>64.824202780049063</v>
      </c>
      <c r="I21" s="31">
        <v>4971</v>
      </c>
      <c r="J21" s="32">
        <f>I21/E21*100</f>
        <v>67.761723009814617</v>
      </c>
      <c r="K21" s="31">
        <f>SUM(G21,I21)</f>
        <v>8935</v>
      </c>
      <c r="L21" s="32">
        <f>K21/F21*100</f>
        <v>66.426288008326523</v>
      </c>
      <c r="M21" s="29"/>
      <c r="N21" s="9"/>
      <c r="O21" s="9"/>
    </row>
    <row r="22" spans="1:15" x14ac:dyDescent="0.25">
      <c r="A22" s="33"/>
      <c r="B22" s="29"/>
      <c r="C22" s="29"/>
      <c r="D22" s="34"/>
      <c r="E22" s="34"/>
      <c r="F22" s="34"/>
      <c r="G22" s="34"/>
      <c r="H22" s="32"/>
      <c r="I22" s="34"/>
      <c r="J22" s="32"/>
      <c r="K22" s="34"/>
      <c r="L22" s="32"/>
      <c r="M22" s="29"/>
      <c r="N22" s="9"/>
      <c r="O22" s="9"/>
    </row>
    <row r="23" spans="1:15" ht="16.5" thickBot="1" x14ac:dyDescent="0.3">
      <c r="A23" s="35" t="s">
        <v>12</v>
      </c>
      <c r="B23" s="36"/>
      <c r="C23" s="37"/>
      <c r="D23" s="38">
        <f>SUM(D12:D22)</f>
        <v>200461</v>
      </c>
      <c r="E23" s="38">
        <f>SUM(E12:E22)</f>
        <v>229277</v>
      </c>
      <c r="F23" s="38">
        <f>SUM(F12:F22)</f>
        <v>429738</v>
      </c>
      <c r="G23" s="38">
        <f>SUM(G12:G22)</f>
        <v>50396</v>
      </c>
      <c r="H23" s="39">
        <f>G23/D23*100</f>
        <v>25.140052179725732</v>
      </c>
      <c r="I23" s="38">
        <f>SUM(I12:I22)</f>
        <v>83964</v>
      </c>
      <c r="J23" s="39">
        <f>I23/E23*100</f>
        <v>36.621204918068543</v>
      </c>
      <c r="K23" s="38">
        <f>SUM(K12:K22)</f>
        <v>176750</v>
      </c>
      <c r="L23" s="39">
        <f>K23/F23*100</f>
        <v>41.12971159171402</v>
      </c>
      <c r="M23" s="29"/>
      <c r="N23" s="9"/>
      <c r="O23" s="9"/>
    </row>
    <row r="24" spans="1:15" x14ac:dyDescent="0.2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5" x14ac:dyDescent="0.25">
      <c r="A25" s="41" t="s">
        <v>13</v>
      </c>
    </row>
  </sheetData>
  <mergeCells count="7">
    <mergeCell ref="A3:L3"/>
    <mergeCell ref="A7:A10"/>
    <mergeCell ref="B7:B10"/>
    <mergeCell ref="C7:C10"/>
    <mergeCell ref="D7:L8"/>
    <mergeCell ref="D9:F9"/>
    <mergeCell ref="G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2020-09-08T07:16:08Z</dcterms:created>
  <dcterms:modified xsi:type="dcterms:W3CDTF">2020-09-08T07:17:41Z</dcterms:modified>
</cp:coreProperties>
</file>