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KESGA\"/>
    </mc:Choice>
  </mc:AlternateContent>
  <xr:revisionPtr revIDLastSave="0" documentId="13_ncr:1_{00772ECC-4960-4C8D-85FE-1D0F3A44E95E}" xr6:coauthVersionLast="47" xr6:coauthVersionMax="47" xr10:uidLastSave="{00000000-0000-0000-0000-000000000000}"/>
  <bookViews>
    <workbookView xWindow="-120" yWindow="-120" windowWidth="20730" windowHeight="11160" xr2:uid="{237CBAB8-CB38-49D0-9153-E21B79A78429}"/>
  </bookViews>
  <sheets>
    <sheet name="54_KESG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H21" i="2"/>
  <c r="G21" i="2"/>
  <c r="F21" i="2"/>
  <c r="E21" i="2"/>
  <c r="L19" i="2"/>
  <c r="M19" i="2" s="1"/>
  <c r="K19" i="2"/>
  <c r="I19" i="2"/>
  <c r="D19" i="2"/>
  <c r="C19" i="2"/>
  <c r="L18" i="2"/>
  <c r="M18" i="2" s="1"/>
  <c r="K18" i="2"/>
  <c r="I18" i="2"/>
  <c r="D18" i="2"/>
  <c r="C18" i="2"/>
  <c r="L17" i="2"/>
  <c r="M17" i="2" s="1"/>
  <c r="K17" i="2"/>
  <c r="I17" i="2"/>
  <c r="D17" i="2"/>
  <c r="C17" i="2"/>
  <c r="L16" i="2"/>
  <c r="M16" i="2" s="1"/>
  <c r="K16" i="2"/>
  <c r="I16" i="2"/>
  <c r="D16" i="2"/>
  <c r="C16" i="2"/>
  <c r="L15" i="2"/>
  <c r="M15" i="2" s="1"/>
  <c r="K15" i="2"/>
  <c r="I15" i="2"/>
  <c r="D15" i="2"/>
  <c r="C15" i="2"/>
  <c r="L14" i="2"/>
  <c r="M14" i="2" s="1"/>
  <c r="K14" i="2"/>
  <c r="I14" i="2"/>
  <c r="D14" i="2"/>
  <c r="C14" i="2"/>
  <c r="L13" i="2"/>
  <c r="M13" i="2" s="1"/>
  <c r="K13" i="2"/>
  <c r="I13" i="2"/>
  <c r="D13" i="2"/>
  <c r="C13" i="2"/>
  <c r="L12" i="2"/>
  <c r="M12" i="2" s="1"/>
  <c r="K12" i="2"/>
  <c r="I12" i="2"/>
  <c r="D12" i="2"/>
  <c r="C12" i="2"/>
  <c r="L11" i="2"/>
  <c r="M11" i="2" s="1"/>
  <c r="K11" i="2"/>
  <c r="I11" i="2"/>
  <c r="D11" i="2"/>
  <c r="C11" i="2"/>
  <c r="L10" i="2"/>
  <c r="M10" i="2" s="1"/>
  <c r="K10" i="2"/>
  <c r="I10" i="2"/>
  <c r="D10" i="2"/>
  <c r="C10" i="2"/>
  <c r="F3" i="2"/>
  <c r="G2" i="2"/>
  <c r="F2" i="2"/>
  <c r="I21" i="2" l="1"/>
  <c r="K21" i="2"/>
  <c r="L21" i="2"/>
  <c r="M21" i="2" s="1"/>
</calcChain>
</file>

<file path=xl/sharedStrings.xml><?xml version="1.0" encoding="utf-8"?>
<sst xmlns="http://schemas.openxmlformats.org/spreadsheetml/2006/main" count="30" uniqueCount="25">
  <si>
    <t>NO</t>
  </si>
  <si>
    <t>PUSKESMAS</t>
  </si>
  <si>
    <t>USIA LANJUT (60TAHUN+)</t>
  </si>
  <si>
    <t>JUMLAH</t>
  </si>
  <si>
    <t>L</t>
  </si>
  <si>
    <t>P</t>
  </si>
  <si>
    <t>L+P</t>
  </si>
  <si>
    <t>%</t>
  </si>
  <si>
    <t>JUMLAH (KAB/KOTA)</t>
  </si>
  <si>
    <t>CAKUPAN PELAYANAN KESEHATAN USIA LANJUT MENURUT JENIS KELAMIN DAN KABUPATEN</t>
  </si>
  <si>
    <t>KECAMATAN</t>
  </si>
  <si>
    <t>MENDAPAT SKRINING KESEHATAN SESUAI STANDAR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</si>
  <si>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</si>
  <si>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</si>
  <si>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</si>
  <si>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</si>
  <si>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</si>
  <si>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</si>
  <si>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</si>
  <si>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</si>
  <si>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</si>
  <si>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</si>
  <si>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</si>
  <si>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</si>
  <si>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Sumber: Seksi Kesehatan Keluarga, Dinas Kesehatan Provinsi NTB, 2023 (Update 30 Agustus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</si>
</sst>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\(0.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37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7" fontId="2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37" fontId="1" fillId="0" borderId="17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11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-%202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A7BF-D008-4A8C-BCD5-FEC38E5B75BF}">
  <sheetPr>
    <tabColor rgb="FF00FF00"/>
    <pageSetUpPr fitToPage="1"/>
  </sheetPr>
  <dimension ref="A1:AA998"/>
  <sheetViews>
    <sheetView tabSelected="1" zoomScale="85" zoomScaleNormal="85" workbookViewId="0">
      <selection activeCell="P8" sqref="P8"/>
    </sheetView>
  </sheetViews>
  <sheetFormatPr defaultColWidth="14.42578125" defaultRowHeight="15" customHeight="1" x14ac:dyDescent="0.25"/>
  <cols>
    <col min="1" max="1" width="5.85546875" customWidth="1"/>
    <col min="2" max="2" width="17" customWidth="1"/>
    <col min="3" max="4" width="21.85546875" customWidth="1"/>
    <col min="5" max="13" width="12.140625" customWidth="1"/>
    <col min="14" max="27" width="9.140625" customWidth="1"/>
  </cols>
  <sheetData>
    <row r="1" spans="1:27" ht="15.75" x14ac:dyDescent="0.25">
      <c r="A1" s="28" t="s">
        <v>9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x14ac:dyDescent="0.25">
      <c r="A2" s="3"/>
      <c r="B2" s="3"/>
      <c r="C2" s="3"/>
      <c r="D2" s="3"/>
      <c r="E2" s="3"/>
      <c r="F2" s="4" t="str">
        <f>'[1]1_BPS'!$E$5</f>
        <v>PROVINSI</v>
      </c>
      <c r="G2" s="5" t="str">
        <f>'[1]1_BPS'!$F$5</f>
        <v>NUSA TENGGARA BARAT</v>
      </c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x14ac:dyDescent="0.25">
      <c r="A3" s="3"/>
      <c r="B3" s="3"/>
      <c r="C3" s="3"/>
      <c r="D3" s="3"/>
      <c r="E3" s="3"/>
      <c r="F3" s="4" t="str">
        <f>'[1]1_BPS'!$E$6</f>
        <v>TAHUN</v>
      </c>
      <c r="G3" s="5" t="s">
        <v>23</v>
      </c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5">
      <c r="A5" s="30" t="s">
        <v>0</v>
      </c>
      <c r="B5" s="42" t="s">
        <v>12</v>
      </c>
      <c r="C5" s="30" t="s">
        <v>10</v>
      </c>
      <c r="D5" s="30" t="s">
        <v>1</v>
      </c>
      <c r="E5" s="33" t="s">
        <v>2</v>
      </c>
      <c r="F5" s="29"/>
      <c r="G5" s="29"/>
      <c r="H5" s="29"/>
      <c r="I5" s="29"/>
      <c r="J5" s="29"/>
      <c r="K5" s="29"/>
      <c r="L5" s="29"/>
      <c r="M5" s="34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31"/>
      <c r="B6" s="43"/>
      <c r="C6" s="31"/>
      <c r="D6" s="31"/>
      <c r="E6" s="35"/>
      <c r="F6" s="36"/>
      <c r="G6" s="36"/>
      <c r="H6" s="36"/>
      <c r="I6" s="36"/>
      <c r="J6" s="36"/>
      <c r="K6" s="36"/>
      <c r="L6" s="36"/>
      <c r="M6" s="37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8.5" customHeight="1" x14ac:dyDescent="0.25">
      <c r="A7" s="31"/>
      <c r="B7" s="43"/>
      <c r="C7" s="31"/>
      <c r="D7" s="31"/>
      <c r="E7" s="38" t="s">
        <v>3</v>
      </c>
      <c r="F7" s="39"/>
      <c r="G7" s="40"/>
      <c r="H7" s="41" t="s">
        <v>11</v>
      </c>
      <c r="I7" s="39"/>
      <c r="J7" s="39"/>
      <c r="K7" s="39"/>
      <c r="L7" s="39"/>
      <c r="M7" s="40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32"/>
      <c r="B8" s="44"/>
      <c r="C8" s="32"/>
      <c r="D8" s="32"/>
      <c r="E8" s="8" t="s">
        <v>4</v>
      </c>
      <c r="F8" s="8" t="s">
        <v>5</v>
      </c>
      <c r="G8" s="8" t="s">
        <v>6</v>
      </c>
      <c r="H8" s="8" t="s">
        <v>4</v>
      </c>
      <c r="I8" s="8" t="s">
        <v>7</v>
      </c>
      <c r="J8" s="8" t="s">
        <v>5</v>
      </c>
      <c r="K8" s="8" t="s">
        <v>7</v>
      </c>
      <c r="L8" s="8" t="s">
        <v>6</v>
      </c>
      <c r="M8" s="8" t="s">
        <v>7</v>
      </c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12">
        <v>1</v>
      </c>
      <c r="B10" s="27" t="s">
        <v>13</v>
      </c>
      <c r="C10" s="13" t="str">
        <f>'[1]9_FARMASI'!B9</f>
        <v>Lombok Barat</v>
      </c>
      <c r="D10" s="14">
        <f>'[1]9_FARMASI'!C9</f>
        <v>20</v>
      </c>
      <c r="E10" s="15">
        <v>31160</v>
      </c>
      <c r="F10" s="15">
        <v>37972</v>
      </c>
      <c r="G10" s="15">
        <v>69132</v>
      </c>
      <c r="H10" s="15">
        <v>12574</v>
      </c>
      <c r="I10" s="16">
        <f t="shared" ref="I10:I19" si="0">H10/E10*100</f>
        <v>40.353016688061615</v>
      </c>
      <c r="J10" s="15">
        <v>21515</v>
      </c>
      <c r="K10" s="16">
        <f t="shared" ref="K10:K19" si="1">J10/F10*100</f>
        <v>56.660170652059413</v>
      </c>
      <c r="L10" s="15">
        <f t="shared" ref="L10:L19" si="2">SUM(H10,J10)</f>
        <v>34089</v>
      </c>
      <c r="M10" s="16">
        <f t="shared" ref="M10:M19" si="3">L10/G10*100</f>
        <v>49.310015622287793</v>
      </c>
      <c r="N10" s="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7">
        <v>2</v>
      </c>
      <c r="B11" s="27" t="s">
        <v>14</v>
      </c>
      <c r="C11" s="13" t="str">
        <f>'[1]9_FARMASI'!B10</f>
        <v>Lombok Tengah</v>
      </c>
      <c r="D11" s="14">
        <f>'[1]9_FARMASI'!C10</f>
        <v>28</v>
      </c>
      <c r="E11" s="15">
        <v>47100</v>
      </c>
      <c r="F11" s="15">
        <v>57501</v>
      </c>
      <c r="G11" s="15">
        <v>104601</v>
      </c>
      <c r="H11" s="15">
        <v>14303</v>
      </c>
      <c r="I11" s="16">
        <f t="shared" si="0"/>
        <v>30.367303609341828</v>
      </c>
      <c r="J11" s="15">
        <v>21222</v>
      </c>
      <c r="K11" s="16">
        <f t="shared" si="1"/>
        <v>36.907184222883082</v>
      </c>
      <c r="L11" s="15">
        <f t="shared" si="2"/>
        <v>35525</v>
      </c>
      <c r="M11" s="16">
        <f t="shared" si="3"/>
        <v>33.962390416917621</v>
      </c>
      <c r="N11" s="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7">
        <v>3</v>
      </c>
      <c r="B12" s="27" t="s">
        <v>15</v>
      </c>
      <c r="C12" s="13" t="str">
        <f>'[1]9_FARMASI'!B11</f>
        <v>Lombok Timur</v>
      </c>
      <c r="D12" s="14">
        <f>'[1]9_FARMASI'!C11</f>
        <v>35</v>
      </c>
      <c r="E12" s="15">
        <v>58267</v>
      </c>
      <c r="F12" s="15">
        <v>70923</v>
      </c>
      <c r="G12" s="15">
        <v>129190</v>
      </c>
      <c r="H12" s="15">
        <v>23086</v>
      </c>
      <c r="I12" s="16">
        <f t="shared" si="0"/>
        <v>39.621054799457667</v>
      </c>
      <c r="J12" s="15">
        <v>48013</v>
      </c>
      <c r="K12" s="16">
        <f t="shared" si="1"/>
        <v>67.69736192772443</v>
      </c>
      <c r="L12" s="15">
        <f t="shared" si="2"/>
        <v>71099</v>
      </c>
      <c r="M12" s="16">
        <f t="shared" si="3"/>
        <v>55.034445390510101</v>
      </c>
      <c r="N12" s="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7">
        <v>4</v>
      </c>
      <c r="B13" s="27" t="s">
        <v>16</v>
      </c>
      <c r="C13" s="13" t="str">
        <f>'[1]9_FARMASI'!B12</f>
        <v>Sumbawa</v>
      </c>
      <c r="D13" s="14">
        <f>'[1]9_FARMASI'!C12</f>
        <v>26</v>
      </c>
      <c r="E13" s="15">
        <v>23060</v>
      </c>
      <c r="F13" s="15">
        <v>26769</v>
      </c>
      <c r="G13" s="15">
        <v>49829</v>
      </c>
      <c r="H13" s="15">
        <v>10702</v>
      </c>
      <c r="I13" s="16">
        <f t="shared" si="0"/>
        <v>46.409366869037292</v>
      </c>
      <c r="J13" s="15">
        <v>15275</v>
      </c>
      <c r="K13" s="16">
        <f t="shared" si="1"/>
        <v>57.062273525346484</v>
      </c>
      <c r="L13" s="15">
        <f t="shared" si="2"/>
        <v>25977</v>
      </c>
      <c r="M13" s="16">
        <f t="shared" si="3"/>
        <v>52.132292440145299</v>
      </c>
      <c r="N13" s="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7">
        <v>5</v>
      </c>
      <c r="B14" s="27" t="s">
        <v>17</v>
      </c>
      <c r="C14" s="13" t="str">
        <f>'[1]9_FARMASI'!B13</f>
        <v>Dompu</v>
      </c>
      <c r="D14" s="14">
        <f>'[1]9_FARMASI'!C13</f>
        <v>10</v>
      </c>
      <c r="E14" s="15">
        <v>10686</v>
      </c>
      <c r="F14" s="15">
        <v>11634</v>
      </c>
      <c r="G14" s="15">
        <v>22320</v>
      </c>
      <c r="H14" s="15">
        <v>4820</v>
      </c>
      <c r="I14" s="16">
        <f t="shared" si="0"/>
        <v>45.105745835672842</v>
      </c>
      <c r="J14" s="15">
        <v>7454</v>
      </c>
      <c r="K14" s="16">
        <f t="shared" si="1"/>
        <v>64.070826886711359</v>
      </c>
      <c r="L14" s="15">
        <f t="shared" si="2"/>
        <v>12274</v>
      </c>
      <c r="M14" s="16">
        <f t="shared" si="3"/>
        <v>54.991039426523301</v>
      </c>
      <c r="N14" s="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7">
        <v>6</v>
      </c>
      <c r="B15" s="27" t="s">
        <v>18</v>
      </c>
      <c r="C15" s="13" t="str">
        <f>'[1]9_FARMASI'!B14</f>
        <v>Bima</v>
      </c>
      <c r="D15" s="14">
        <f>'[1]9_FARMASI'!C14</f>
        <v>21</v>
      </c>
      <c r="E15" s="15">
        <v>25813</v>
      </c>
      <c r="F15" s="15">
        <v>29955</v>
      </c>
      <c r="G15" s="15">
        <v>55768</v>
      </c>
      <c r="H15" s="15">
        <v>8992</v>
      </c>
      <c r="I15" s="16">
        <f t="shared" si="0"/>
        <v>34.835160578003332</v>
      </c>
      <c r="J15" s="15">
        <v>13152</v>
      </c>
      <c r="K15" s="16">
        <f t="shared" si="1"/>
        <v>43.905858788182272</v>
      </c>
      <c r="L15" s="15">
        <f t="shared" si="2"/>
        <v>22144</v>
      </c>
      <c r="M15" s="16">
        <f t="shared" si="3"/>
        <v>39.707359058958538</v>
      </c>
      <c r="N15" s="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7">
        <v>7</v>
      </c>
      <c r="B16" s="27" t="s">
        <v>19</v>
      </c>
      <c r="C16" s="13" t="str">
        <f>'[1]9_FARMASI'!B15</f>
        <v>Sumbawa Barat</v>
      </c>
      <c r="D16" s="14">
        <f>'[1]9_FARMASI'!C15</f>
        <v>9</v>
      </c>
      <c r="E16" s="15">
        <v>6666</v>
      </c>
      <c r="F16" s="15">
        <v>8467</v>
      </c>
      <c r="G16" s="15">
        <v>15133</v>
      </c>
      <c r="H16" s="15">
        <v>1977</v>
      </c>
      <c r="I16" s="16">
        <f t="shared" si="0"/>
        <v>29.65796579657966</v>
      </c>
      <c r="J16" s="15">
        <v>3830</v>
      </c>
      <c r="K16" s="16">
        <f t="shared" si="1"/>
        <v>45.234439588992558</v>
      </c>
      <c r="L16" s="15">
        <f t="shared" si="2"/>
        <v>5807</v>
      </c>
      <c r="M16" s="16">
        <f t="shared" si="3"/>
        <v>38.373091918324192</v>
      </c>
      <c r="N16" s="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7">
        <v>8</v>
      </c>
      <c r="B17" s="27" t="s">
        <v>20</v>
      </c>
      <c r="C17" s="13" t="str">
        <f>'[1]9_FARMASI'!B16</f>
        <v>Lombok Utara</v>
      </c>
      <c r="D17" s="14">
        <f>'[1]9_FARMASI'!C16</f>
        <v>8</v>
      </c>
      <c r="E17" s="15">
        <v>10156</v>
      </c>
      <c r="F17" s="15">
        <v>11567</v>
      </c>
      <c r="G17" s="15">
        <v>21723</v>
      </c>
      <c r="H17" s="15">
        <v>3871</v>
      </c>
      <c r="I17" s="16">
        <f t="shared" si="0"/>
        <v>38.11539976368649</v>
      </c>
      <c r="J17" s="15">
        <v>6424</v>
      </c>
      <c r="K17" s="16">
        <f t="shared" si="1"/>
        <v>55.53730440044955</v>
      </c>
      <c r="L17" s="15">
        <f t="shared" si="2"/>
        <v>10295</v>
      </c>
      <c r="M17" s="16">
        <f t="shared" si="3"/>
        <v>47.392164986419921</v>
      </c>
      <c r="N17" s="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7">
        <v>9</v>
      </c>
      <c r="B18" s="27" t="s">
        <v>21</v>
      </c>
      <c r="C18" s="13" t="str">
        <f>'[1]9_FARMASI'!B17</f>
        <v>Kota Mataram</v>
      </c>
      <c r="D18" s="14">
        <f>'[1]9_FARMASI'!C17</f>
        <v>11</v>
      </c>
      <c r="E18" s="15">
        <v>18810</v>
      </c>
      <c r="F18" s="15">
        <v>25048</v>
      </c>
      <c r="G18" s="15">
        <v>43858</v>
      </c>
      <c r="H18" s="15">
        <v>4859</v>
      </c>
      <c r="I18" s="16">
        <f t="shared" si="0"/>
        <v>25.832004253056883</v>
      </c>
      <c r="J18" s="15">
        <v>10612</v>
      </c>
      <c r="K18" s="16">
        <f t="shared" si="1"/>
        <v>42.36665602044075</v>
      </c>
      <c r="L18" s="15">
        <f t="shared" si="2"/>
        <v>15471</v>
      </c>
      <c r="M18" s="16">
        <f t="shared" si="3"/>
        <v>35.275206347758676</v>
      </c>
      <c r="N18" s="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7">
        <v>10</v>
      </c>
      <c r="B19" s="27" t="s">
        <v>22</v>
      </c>
      <c r="C19" s="13" t="str">
        <f>'[1]9_FARMASI'!B18</f>
        <v>Kota Bima</v>
      </c>
      <c r="D19" s="14">
        <f>'[1]9_FARMASI'!C18</f>
        <v>7</v>
      </c>
      <c r="E19" s="15">
        <v>7504</v>
      </c>
      <c r="F19" s="15">
        <v>9508</v>
      </c>
      <c r="G19" s="15">
        <v>17012</v>
      </c>
      <c r="H19" s="15">
        <v>3402</v>
      </c>
      <c r="I19" s="16">
        <f t="shared" si="0"/>
        <v>45.335820895522389</v>
      </c>
      <c r="J19" s="15">
        <v>4962</v>
      </c>
      <c r="K19" s="16">
        <f t="shared" si="1"/>
        <v>52.187631468237271</v>
      </c>
      <c r="L19" s="15">
        <f t="shared" si="2"/>
        <v>8364</v>
      </c>
      <c r="M19" s="16">
        <f t="shared" si="3"/>
        <v>49.165295085821775</v>
      </c>
      <c r="N19" s="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8"/>
      <c r="B20" s="7"/>
      <c r="C20" s="7"/>
      <c r="D20" s="7"/>
      <c r="E20" s="19"/>
      <c r="F20" s="19"/>
      <c r="G20" s="19"/>
      <c r="H20" s="19"/>
      <c r="I20" s="16"/>
      <c r="J20" s="19"/>
      <c r="K20" s="16"/>
      <c r="L20" s="19"/>
      <c r="M20" s="16"/>
      <c r="N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thickBot="1" x14ac:dyDescent="0.3">
      <c r="A21" s="20" t="s">
        <v>8</v>
      </c>
      <c r="B21" s="21"/>
      <c r="C21" s="21"/>
      <c r="D21" s="22"/>
      <c r="E21" s="23">
        <f t="shared" ref="E21:H21" si="4">SUM(E10:E20)</f>
        <v>239222</v>
      </c>
      <c r="F21" s="23">
        <f t="shared" si="4"/>
        <v>289344</v>
      </c>
      <c r="G21" s="23">
        <f t="shared" si="4"/>
        <v>528566</v>
      </c>
      <c r="H21" s="23">
        <f t="shared" si="4"/>
        <v>88586</v>
      </c>
      <c r="I21" s="24">
        <f>H21/E21*100</f>
        <v>37.030875086739513</v>
      </c>
      <c r="J21" s="23">
        <f>SUM(J10:J20)</f>
        <v>152459</v>
      </c>
      <c r="K21" s="24">
        <f>J21/F21*100</f>
        <v>52.691260230037607</v>
      </c>
      <c r="L21" s="23">
        <f>SUM(H21,J21)</f>
        <v>241045</v>
      </c>
      <c r="M21" s="24">
        <f>L21/G21*100</f>
        <v>45.603576469163734</v>
      </c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26" t="s">
        <v>24</v>
      </c>
      <c r="B23" s="2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8">
    <mergeCell ref="A1:M1"/>
    <mergeCell ref="A5:A8"/>
    <mergeCell ref="C5:C8"/>
    <mergeCell ref="D5:D8"/>
    <mergeCell ref="E5:M6"/>
    <mergeCell ref="E7:G7"/>
    <mergeCell ref="H7:M7"/>
    <mergeCell ref="B5:B8"/>
  </mergeCells>
  <printOptions horizontalCentered="1"/>
  <pageMargins left="1.7" right="0.9" top="1.1499999999999999" bottom="0.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54_KESGA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2021-11-22T04:05:01Z</dcterms:created>
  <dcterms:modified xsi:type="dcterms:W3CDTF">2023-08-30T01:53:29Z</dcterms:modified>
</cp:coreProperties>
</file>