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1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I22" i="1" s="1"/>
  <c r="F22" i="1"/>
  <c r="E22" i="1"/>
  <c r="D22" i="1"/>
  <c r="K20" i="1"/>
  <c r="L20" i="1" s="1"/>
  <c r="J20" i="1"/>
  <c r="I20" i="1"/>
  <c r="F20" i="1"/>
  <c r="C20" i="1"/>
  <c r="B20" i="1"/>
  <c r="A20" i="1"/>
  <c r="K19" i="1"/>
  <c r="L19" i="1" s="1"/>
  <c r="J19" i="1"/>
  <c r="I19" i="1"/>
  <c r="F19" i="1"/>
  <c r="C19" i="1"/>
  <c r="B19" i="1"/>
  <c r="A19" i="1"/>
  <c r="K18" i="1"/>
  <c r="L18" i="1" s="1"/>
  <c r="J18" i="1"/>
  <c r="I18" i="1"/>
  <c r="F18" i="1"/>
  <c r="C18" i="1"/>
  <c r="B18" i="1"/>
  <c r="A18" i="1"/>
  <c r="K17" i="1"/>
  <c r="L17" i="1" s="1"/>
  <c r="J17" i="1"/>
  <c r="I17" i="1"/>
  <c r="F17" i="1"/>
  <c r="C17" i="1"/>
  <c r="B17" i="1"/>
  <c r="A17" i="1"/>
  <c r="K16" i="1"/>
  <c r="L16" i="1" s="1"/>
  <c r="J16" i="1"/>
  <c r="I16" i="1"/>
  <c r="F16" i="1"/>
  <c r="C16" i="1"/>
  <c r="B16" i="1"/>
  <c r="A16" i="1"/>
  <c r="K15" i="1"/>
  <c r="L15" i="1" s="1"/>
  <c r="J15" i="1"/>
  <c r="I15" i="1"/>
  <c r="F15" i="1"/>
  <c r="C15" i="1"/>
  <c r="B15" i="1"/>
  <c r="A15" i="1"/>
  <c r="K14" i="1"/>
  <c r="L14" i="1" s="1"/>
  <c r="J14" i="1"/>
  <c r="I14" i="1"/>
  <c r="F14" i="1"/>
  <c r="C14" i="1"/>
  <c r="B14" i="1"/>
  <c r="A14" i="1"/>
  <c r="K13" i="1"/>
  <c r="L13" i="1" s="1"/>
  <c r="J13" i="1"/>
  <c r="I13" i="1"/>
  <c r="F13" i="1"/>
  <c r="C13" i="1"/>
  <c r="B13" i="1"/>
  <c r="A13" i="1"/>
  <c r="K12" i="1"/>
  <c r="L12" i="1" s="1"/>
  <c r="J12" i="1"/>
  <c r="I12" i="1"/>
  <c r="F12" i="1"/>
  <c r="C12" i="1"/>
  <c r="B12" i="1"/>
  <c r="A12" i="1"/>
  <c r="K11" i="1"/>
  <c r="K22" i="1" s="1"/>
  <c r="J11" i="1"/>
  <c r="J22" i="1" s="1"/>
  <c r="I11" i="1"/>
  <c r="F11" i="1"/>
  <c r="C11" i="1"/>
  <c r="B11" i="1"/>
  <c r="A11" i="1"/>
  <c r="G5" i="1"/>
  <c r="F5" i="1"/>
  <c r="G4" i="1"/>
  <c r="F4" i="1"/>
  <c r="L22" i="1" l="1"/>
  <c r="L11" i="1"/>
</calcChain>
</file>

<file path=xl/sharedStrings.xml><?xml version="1.0" encoding="utf-8"?>
<sst xmlns="http://schemas.openxmlformats.org/spreadsheetml/2006/main" count="25" uniqueCount="18">
  <si>
    <t>TABEL  41</t>
  </si>
  <si>
    <t>CAKUPAN PEMBERIAN VITAMIN A PADA BAYI DAN ANAK BALITA MENURUT KECAMATAN DAN PUSKESMAS</t>
  </si>
  <si>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</si>
  <si>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</si>
  <si>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</si>
  <si>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</si>
  <si>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</si>
  <si>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</si>
  <si>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</si>
  <si>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</si>
  <si>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</si>
  <si>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</si>
  <si>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</si>
  <si>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</si>
  <si>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>Sumber : Seksi Gizi Masyarakat, Dinas Kesehatan Provinsi NTB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</si>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</sst>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quotePrefix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7" fontId="6" fillId="0" borderId="14" xfId="1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O11" sqref="O11"/>
    </sheetView>
  </sheetViews>
  <sheetFormatPr defaultRowHeight="15" x14ac:dyDescent="0.25"/>
  <cols>
    <col min="2" max="2" width="26.85546875" customWidth="1"/>
    <col min="3" max="3" width="15.85546875" bestFit="1" customWidth="1"/>
    <col min="4" max="4" width="18.7109375" customWidth="1"/>
    <col min="5" max="5" width="11.140625" customWidth="1"/>
    <col min="6" max="6" width="13.85546875" customWidth="1"/>
    <col min="7" max="7" width="12.85546875" customWidth="1"/>
    <col min="8" max="8" width="14" customWidth="1"/>
    <col min="9" max="9" width="13.7109375" customWidth="1"/>
    <col min="10" max="10" width="13.28515625" customWidth="1"/>
    <col min="11" max="11" width="13.85546875" customWidth="1"/>
    <col min="12" max="12" width="11.57031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25">
      <c r="A4" s="4"/>
      <c r="B4" s="4"/>
      <c r="C4" s="4"/>
      <c r="D4" s="4"/>
      <c r="E4" s="4"/>
      <c r="F4" s="5" t="str">
        <f>'[1]1_BPS'!E5</f>
        <v>PROVINSI</v>
      </c>
      <c r="G4" s="6" t="str">
        <f>'[1]1_BPS'!F5</f>
        <v>NUSA TENGGARA BARAT</v>
      </c>
      <c r="H4" s="4"/>
      <c r="I4" s="4"/>
      <c r="J4" s="4"/>
      <c r="K4" s="4"/>
      <c r="L4" s="4"/>
    </row>
    <row r="5" spans="1:12" ht="16.5" x14ac:dyDescent="0.25">
      <c r="A5" s="4"/>
      <c r="B5" s="4"/>
      <c r="C5" s="4"/>
      <c r="D5" s="4"/>
      <c r="E5" s="4"/>
      <c r="F5" s="5" t="str">
        <f>'[1]1_BPS'!E6</f>
        <v xml:space="preserve">TAHUN </v>
      </c>
      <c r="G5" s="6">
        <f>'[1]1_BPS'!F6</f>
        <v>2019</v>
      </c>
      <c r="H5" s="4"/>
      <c r="I5" s="4"/>
      <c r="J5" s="4"/>
      <c r="K5" s="4"/>
      <c r="L5" s="4"/>
    </row>
    <row r="6" spans="1:1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" t="s">
        <v>2</v>
      </c>
      <c r="B7" s="8" t="s">
        <v>3</v>
      </c>
      <c r="C7" s="8" t="s">
        <v>4</v>
      </c>
      <c r="D7" s="9" t="s">
        <v>5</v>
      </c>
      <c r="E7" s="10"/>
      <c r="F7" s="11"/>
      <c r="G7" s="9" t="s">
        <v>6</v>
      </c>
      <c r="H7" s="10"/>
      <c r="I7" s="11"/>
      <c r="J7" s="9" t="s">
        <v>7</v>
      </c>
      <c r="K7" s="10"/>
      <c r="L7" s="11"/>
    </row>
    <row r="8" spans="1:12" x14ac:dyDescent="0.25">
      <c r="A8" s="12"/>
      <c r="B8" s="12"/>
      <c r="C8" s="12"/>
      <c r="D8" s="13" t="s">
        <v>8</v>
      </c>
      <c r="E8" s="14" t="s">
        <v>9</v>
      </c>
      <c r="F8" s="15"/>
      <c r="G8" s="13" t="s">
        <v>10</v>
      </c>
      <c r="H8" s="15" t="s">
        <v>9</v>
      </c>
      <c r="I8" s="16"/>
      <c r="J8" s="13" t="s">
        <v>10</v>
      </c>
      <c r="K8" s="14" t="s">
        <v>9</v>
      </c>
      <c r="L8" s="16"/>
    </row>
    <row r="9" spans="1:12" ht="15.75" x14ac:dyDescent="0.25">
      <c r="A9" s="17"/>
      <c r="B9" s="17"/>
      <c r="C9" s="17"/>
      <c r="D9" s="17"/>
      <c r="E9" s="18" t="s">
        <v>11</v>
      </c>
      <c r="F9" s="19" t="s">
        <v>12</v>
      </c>
      <c r="G9" s="17"/>
      <c r="H9" s="20" t="s">
        <v>11</v>
      </c>
      <c r="I9" s="19" t="s">
        <v>12</v>
      </c>
      <c r="J9" s="17"/>
      <c r="K9" s="18" t="s">
        <v>11</v>
      </c>
      <c r="L9" s="19" t="s">
        <v>12</v>
      </c>
    </row>
    <row r="10" spans="1:12" x14ac:dyDescent="0.25">
      <c r="A10" s="21">
        <v>1</v>
      </c>
      <c r="B10" s="22">
        <v>2</v>
      </c>
      <c r="C10" s="21">
        <v>3</v>
      </c>
      <c r="D10" s="21">
        <v>4</v>
      </c>
      <c r="E10" s="21">
        <v>5</v>
      </c>
      <c r="F10" s="22">
        <v>6</v>
      </c>
      <c r="G10" s="21">
        <v>7</v>
      </c>
      <c r="H10" s="22">
        <v>8</v>
      </c>
      <c r="I10" s="21">
        <v>9</v>
      </c>
      <c r="J10" s="22">
        <v>10</v>
      </c>
      <c r="K10" s="21">
        <v>11</v>
      </c>
      <c r="L10" s="22">
        <v>12</v>
      </c>
    </row>
    <row r="11" spans="1:12" x14ac:dyDescent="0.25">
      <c r="A11" s="23">
        <f>'[1]9_IFK'!A9</f>
        <v>1</v>
      </c>
      <c r="B11" s="23" t="str">
        <f>'[1]9_IFK'!B9</f>
        <v xml:space="preserve"> Lombok Barat</v>
      </c>
      <c r="C11" s="23">
        <f>'[1]9_IFK'!C9</f>
        <v>19</v>
      </c>
      <c r="D11" s="24">
        <v>13812</v>
      </c>
      <c r="E11" s="24">
        <v>13761</v>
      </c>
      <c r="F11" s="25">
        <f>E11/D11*100</f>
        <v>99.630755864465684</v>
      </c>
      <c r="G11" s="24">
        <v>51433</v>
      </c>
      <c r="H11" s="24">
        <v>51064</v>
      </c>
      <c r="I11" s="25">
        <f t="shared" ref="I11:I20" si="0">H11/G11*100</f>
        <v>99.282561779402329</v>
      </c>
      <c r="J11" s="24">
        <f>SUM(D11,G11)</f>
        <v>65245</v>
      </c>
      <c r="K11" s="24">
        <f>SUM(E11,H11)</f>
        <v>64825</v>
      </c>
      <c r="L11" s="25">
        <f t="shared" ref="L11:L20" si="1">K11/J11*100</f>
        <v>99.356272511303544</v>
      </c>
    </row>
    <row r="12" spans="1:12" x14ac:dyDescent="0.25">
      <c r="A12" s="23">
        <f>'[1]9_IFK'!A10</f>
        <v>2</v>
      </c>
      <c r="B12" s="23" t="str">
        <f>'[1]9_IFK'!B10</f>
        <v xml:space="preserve"> Lombok Tengah</v>
      </c>
      <c r="C12" s="23">
        <f>'[1]9_IFK'!C10</f>
        <v>28</v>
      </c>
      <c r="D12" s="24">
        <v>18071</v>
      </c>
      <c r="E12" s="24">
        <v>17891</v>
      </c>
      <c r="F12" s="25">
        <f t="shared" ref="F12:F20" si="2">E12/D12*100</f>
        <v>99.003928946931552</v>
      </c>
      <c r="G12" s="24">
        <v>78702</v>
      </c>
      <c r="H12" s="24">
        <v>76683</v>
      </c>
      <c r="I12" s="25">
        <f t="shared" si="0"/>
        <v>97.43462682015705</v>
      </c>
      <c r="J12" s="24">
        <f>SUM(D12,G12)</f>
        <v>96773</v>
      </c>
      <c r="K12" s="24">
        <f>SUM(E12,H12)</f>
        <v>94574</v>
      </c>
      <c r="L12" s="25">
        <f>K12/J12*100</f>
        <v>97.727671974621018</v>
      </c>
    </row>
    <row r="13" spans="1:12" x14ac:dyDescent="0.25">
      <c r="A13" s="23">
        <f>'[1]9_IFK'!A11</f>
        <v>3</v>
      </c>
      <c r="B13" s="23" t="str">
        <f>'[1]9_IFK'!B11</f>
        <v xml:space="preserve"> Lombok Timur</v>
      </c>
      <c r="C13" s="23">
        <f>'[1]9_IFK'!C11</f>
        <v>32</v>
      </c>
      <c r="D13" s="24">
        <v>30095</v>
      </c>
      <c r="E13" s="24">
        <v>29862</v>
      </c>
      <c r="F13" s="25">
        <f t="shared" si="2"/>
        <v>99.225785014121954</v>
      </c>
      <c r="G13" s="24">
        <v>96595</v>
      </c>
      <c r="H13" s="24">
        <v>94121</v>
      </c>
      <c r="I13" s="25">
        <f t="shared" si="0"/>
        <v>97.438790827682595</v>
      </c>
      <c r="J13" s="24">
        <f t="shared" ref="J13:K20" si="3">SUM(D13,G13)</f>
        <v>126690</v>
      </c>
      <c r="K13" s="24">
        <f t="shared" si="3"/>
        <v>123983</v>
      </c>
      <c r="L13" s="25">
        <f t="shared" si="1"/>
        <v>97.863288341621285</v>
      </c>
    </row>
    <row r="14" spans="1:12" x14ac:dyDescent="0.25">
      <c r="A14" s="23">
        <f>'[1]9_IFK'!A12</f>
        <v>4</v>
      </c>
      <c r="B14" s="23" t="str">
        <f>'[1]9_IFK'!B12</f>
        <v xml:space="preserve"> Sumbawa</v>
      </c>
      <c r="C14" s="23">
        <f>'[1]9_IFK'!C12</f>
        <v>25</v>
      </c>
      <c r="D14" s="24">
        <v>9369</v>
      </c>
      <c r="E14" s="24">
        <v>9369</v>
      </c>
      <c r="F14" s="25">
        <f>E14/D14*100</f>
        <v>100</v>
      </c>
      <c r="G14" s="24">
        <v>31976</v>
      </c>
      <c r="H14" s="24">
        <v>31889</v>
      </c>
      <c r="I14" s="25">
        <f>H14/G14*100</f>
        <v>99.72792094070553</v>
      </c>
      <c r="J14" s="24">
        <f t="shared" si="3"/>
        <v>41345</v>
      </c>
      <c r="K14" s="24">
        <f t="shared" si="3"/>
        <v>41258</v>
      </c>
      <c r="L14" s="25">
        <f t="shared" si="1"/>
        <v>99.789575523037854</v>
      </c>
    </row>
    <row r="15" spans="1:12" x14ac:dyDescent="0.25">
      <c r="A15" s="23">
        <f>'[1]9_IFK'!A13</f>
        <v>5</v>
      </c>
      <c r="B15" s="23" t="str">
        <f>'[1]9_IFK'!B13</f>
        <v xml:space="preserve"> Dompu</v>
      </c>
      <c r="C15" s="23">
        <f>'[1]9_IFK'!C13</f>
        <v>9</v>
      </c>
      <c r="D15" s="24">
        <v>7114</v>
      </c>
      <c r="E15" s="24">
        <v>6582</v>
      </c>
      <c r="F15" s="25">
        <f t="shared" si="2"/>
        <v>92.5217880236154</v>
      </c>
      <c r="G15" s="24">
        <v>18890</v>
      </c>
      <c r="H15" s="24">
        <v>17159</v>
      </c>
      <c r="I15" s="25">
        <f>H15/G15*100</f>
        <v>90.836421386977236</v>
      </c>
      <c r="J15" s="24">
        <f t="shared" si="3"/>
        <v>26004</v>
      </c>
      <c r="K15" s="24">
        <f t="shared" si="3"/>
        <v>23741</v>
      </c>
      <c r="L15" s="25">
        <f t="shared" si="1"/>
        <v>91.297492693431778</v>
      </c>
    </row>
    <row r="16" spans="1:12" x14ac:dyDescent="0.25">
      <c r="A16" s="23">
        <f>'[1]9_IFK'!A14</f>
        <v>6</v>
      </c>
      <c r="B16" s="23" t="str">
        <f>'[1]9_IFK'!B14</f>
        <v xml:space="preserve"> Bima</v>
      </c>
      <c r="C16" s="23">
        <f>'[1]9_IFK'!C14</f>
        <v>21</v>
      </c>
      <c r="D16" s="24">
        <v>11359</v>
      </c>
      <c r="E16" s="24">
        <v>11215</v>
      </c>
      <c r="F16" s="25">
        <f t="shared" si="2"/>
        <v>98.73228277137072</v>
      </c>
      <c r="G16" s="24">
        <v>35322</v>
      </c>
      <c r="H16" s="24">
        <v>34266</v>
      </c>
      <c r="I16" s="25">
        <f t="shared" si="0"/>
        <v>97.010361814166814</v>
      </c>
      <c r="J16" s="24">
        <f t="shared" si="3"/>
        <v>46681</v>
      </c>
      <c r="K16" s="24">
        <f t="shared" si="3"/>
        <v>45481</v>
      </c>
      <c r="L16" s="25">
        <f t="shared" si="1"/>
        <v>97.429360981984104</v>
      </c>
    </row>
    <row r="17" spans="1:12" x14ac:dyDescent="0.25">
      <c r="A17" s="23">
        <f>'[1]9_IFK'!A15</f>
        <v>7</v>
      </c>
      <c r="B17" s="23" t="str">
        <f>'[1]9_IFK'!B15</f>
        <v xml:space="preserve"> Sumbawa Barat</v>
      </c>
      <c r="C17" s="23">
        <f>'[1]9_IFK'!C15</f>
        <v>9</v>
      </c>
      <c r="D17" s="24">
        <v>2488</v>
      </c>
      <c r="E17" s="24">
        <v>2488</v>
      </c>
      <c r="F17" s="25">
        <f t="shared" si="2"/>
        <v>100</v>
      </c>
      <c r="G17" s="24">
        <v>9711</v>
      </c>
      <c r="H17" s="24">
        <v>9738</v>
      </c>
      <c r="I17" s="25">
        <f t="shared" si="0"/>
        <v>100.27803521779425</v>
      </c>
      <c r="J17" s="24">
        <f t="shared" si="3"/>
        <v>12199</v>
      </c>
      <c r="K17" s="24">
        <f t="shared" si="3"/>
        <v>12226</v>
      </c>
      <c r="L17" s="25">
        <f t="shared" si="1"/>
        <v>100.22132961718174</v>
      </c>
    </row>
    <row r="18" spans="1:12" x14ac:dyDescent="0.25">
      <c r="A18" s="23">
        <f>'[1]9_IFK'!A16</f>
        <v>8</v>
      </c>
      <c r="B18" s="23" t="str">
        <f>'[1]9_IFK'!B16</f>
        <v xml:space="preserve"> Lombok Utara</v>
      </c>
      <c r="C18" s="23">
        <f>'[1]9_IFK'!C16</f>
        <v>8</v>
      </c>
      <c r="D18" s="24">
        <v>4980</v>
      </c>
      <c r="E18" s="24">
        <v>4866</v>
      </c>
      <c r="F18" s="25">
        <f t="shared" si="2"/>
        <v>97.710843373493972</v>
      </c>
      <c r="G18" s="24">
        <v>18265</v>
      </c>
      <c r="H18" s="24">
        <v>18253</v>
      </c>
      <c r="I18" s="25">
        <f t="shared" si="0"/>
        <v>99.934300574869965</v>
      </c>
      <c r="J18" s="24">
        <f t="shared" si="3"/>
        <v>23245</v>
      </c>
      <c r="K18" s="24">
        <f t="shared" si="3"/>
        <v>23119</v>
      </c>
      <c r="L18" s="25">
        <f t="shared" si="1"/>
        <v>99.457947945794785</v>
      </c>
    </row>
    <row r="19" spans="1:12" x14ac:dyDescent="0.25">
      <c r="A19" s="23">
        <f>'[1]9_IFK'!A17</f>
        <v>9</v>
      </c>
      <c r="B19" s="23" t="str">
        <f>'[1]9_IFK'!B17</f>
        <v xml:space="preserve"> Kota Mataram</v>
      </c>
      <c r="C19" s="23">
        <f>'[1]9_IFK'!C17</f>
        <v>11</v>
      </c>
      <c r="D19" s="24">
        <v>6035</v>
      </c>
      <c r="E19" s="24">
        <v>5818</v>
      </c>
      <c r="F19" s="25">
        <f t="shared" si="2"/>
        <v>96.404308202154098</v>
      </c>
      <c r="G19" s="24">
        <v>23161</v>
      </c>
      <c r="H19" s="24">
        <v>22059</v>
      </c>
      <c r="I19" s="25">
        <f t="shared" si="0"/>
        <v>95.242001640689082</v>
      </c>
      <c r="J19" s="24">
        <f t="shared" si="3"/>
        <v>29196</v>
      </c>
      <c r="K19" s="24">
        <f t="shared" si="3"/>
        <v>27877</v>
      </c>
      <c r="L19" s="25">
        <f t="shared" si="1"/>
        <v>95.482257843540211</v>
      </c>
    </row>
    <row r="20" spans="1:12" x14ac:dyDescent="0.25">
      <c r="A20" s="23">
        <f>'[1]9_IFK'!A18</f>
        <v>10</v>
      </c>
      <c r="B20" s="23" t="str">
        <f>'[1]9_IFK'!B18</f>
        <v xml:space="preserve"> Kota Bima</v>
      </c>
      <c r="C20" s="23">
        <f>'[1]9_IFK'!C18</f>
        <v>7</v>
      </c>
      <c r="D20" s="24">
        <v>3525</v>
      </c>
      <c r="E20" s="24">
        <v>3492</v>
      </c>
      <c r="F20" s="25">
        <f t="shared" si="2"/>
        <v>99.063829787234042</v>
      </c>
      <c r="G20" s="24">
        <v>10932</v>
      </c>
      <c r="H20" s="24">
        <v>10398</v>
      </c>
      <c r="I20" s="25">
        <f t="shared" si="0"/>
        <v>95.115257958287586</v>
      </c>
      <c r="J20" s="24">
        <f t="shared" si="3"/>
        <v>14457</v>
      </c>
      <c r="K20" s="24">
        <f t="shared" si="3"/>
        <v>13890</v>
      </c>
      <c r="L20" s="25">
        <f t="shared" si="1"/>
        <v>96.078024486407969</v>
      </c>
    </row>
    <row r="21" spans="1:12" x14ac:dyDescent="0.25">
      <c r="A21" s="26"/>
      <c r="B21" s="23"/>
      <c r="C21" s="23"/>
      <c r="D21" s="24"/>
      <c r="E21" s="24"/>
      <c r="F21" s="25"/>
      <c r="G21" s="24"/>
      <c r="H21" s="24"/>
      <c r="I21" s="25"/>
      <c r="J21" s="24"/>
      <c r="K21" s="24"/>
      <c r="L21" s="25"/>
    </row>
    <row r="22" spans="1:12" ht="16.5" thickBot="1" x14ac:dyDescent="0.3">
      <c r="A22" s="27" t="s">
        <v>13</v>
      </c>
      <c r="B22" s="28"/>
      <c r="C22" s="29"/>
      <c r="D22" s="30">
        <f>SUM(D11:D21)</f>
        <v>106848</v>
      </c>
      <c r="E22" s="30">
        <f>SUM(E11:E21)</f>
        <v>105344</v>
      </c>
      <c r="F22" s="31">
        <f>E22/D22*100</f>
        <v>98.592392932015571</v>
      </c>
      <c r="G22" s="30">
        <f>SUM(G11:G21)</f>
        <v>374987</v>
      </c>
      <c r="H22" s="30">
        <f>SUM(H11:H21)</f>
        <v>365630</v>
      </c>
      <c r="I22" s="31">
        <f>H22/G22*100</f>
        <v>97.504713496734553</v>
      </c>
      <c r="J22" s="30">
        <f>SUM(J11:J21)</f>
        <v>481835</v>
      </c>
      <c r="K22" s="30">
        <f>SUM(K11:K21)</f>
        <v>470974</v>
      </c>
      <c r="L22" s="31">
        <f>K22/J22*100</f>
        <v>97.745908869218709</v>
      </c>
    </row>
    <row r="23" spans="1:12" x14ac:dyDescent="0.25">
      <c r="A23" s="32"/>
      <c r="B23" s="32"/>
      <c r="C23" s="3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3" t="s">
        <v>14</v>
      </c>
      <c r="B24" s="34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35" t="s">
        <v>15</v>
      </c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34"/>
      <c r="B26" s="34" t="s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34"/>
      <c r="B27" s="34" t="s">
        <v>17</v>
      </c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3">
    <mergeCell ref="H8:I8"/>
    <mergeCell ref="J8:J9"/>
    <mergeCell ref="K8:L8"/>
    <mergeCell ref="A3:L3"/>
    <mergeCell ref="A7:A9"/>
    <mergeCell ref="B7:B9"/>
    <mergeCell ref="C7:C9"/>
    <mergeCell ref="D7:F7"/>
    <mergeCell ref="G7:I7"/>
    <mergeCell ref="J7:L7"/>
    <mergeCell ref="D8:D9"/>
    <mergeCell ref="E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2020-07-22T08:07:56Z</dcterms:created>
  <dcterms:modified xsi:type="dcterms:W3CDTF">2020-07-22T08:09:32Z</dcterms:modified>
</cp:coreProperties>
</file>