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18" yWindow="-118" windowWidth="20736" windowHeight="11167"/>
  </bookViews>
  <sheets>
    <sheet name="Coevisien Variasi Tahun 2021" sheetId="4" r:id="rId1"/>
    <sheet name="CV Tahun 2018-2021" sheetId="1" r:id="rId2"/>
  </sheets>
  <externalReferences>
    <externalReference r:id="rId3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7" i="4" l="1"/>
  <c r="S17" i="4"/>
  <c r="R17" i="4"/>
  <c r="Q17" i="4"/>
  <c r="S16" i="4"/>
  <c r="R16" i="4"/>
  <c r="Q16" i="4"/>
  <c r="T16" i="4" s="1"/>
  <c r="T15" i="4"/>
  <c r="S15" i="4"/>
  <c r="R15" i="4"/>
  <c r="Q15" i="4"/>
  <c r="S14" i="4"/>
  <c r="R14" i="4"/>
  <c r="Q14" i="4"/>
  <c r="T14" i="4" s="1"/>
  <c r="T13" i="4"/>
  <c r="S13" i="4"/>
  <c r="R13" i="4"/>
  <c r="Q13" i="4"/>
  <c r="S12" i="4"/>
  <c r="R12" i="4"/>
  <c r="Q12" i="4"/>
  <c r="T12" i="4" s="1"/>
  <c r="T11" i="4"/>
  <c r="S11" i="4"/>
  <c r="R11" i="4"/>
  <c r="Q11" i="4"/>
  <c r="S10" i="4"/>
  <c r="R10" i="4"/>
  <c r="Q10" i="4"/>
  <c r="T10" i="4" s="1"/>
  <c r="T9" i="4"/>
  <c r="S9" i="4"/>
  <c r="R9" i="4"/>
  <c r="Q9" i="4"/>
  <c r="S8" i="4"/>
  <c r="R8" i="4"/>
  <c r="Q8" i="4"/>
  <c r="T8" i="4" s="1"/>
</calcChain>
</file>

<file path=xl/sharedStrings.xml><?xml version="1.0" encoding="utf-8"?>
<sst xmlns="http://schemas.openxmlformats.org/spreadsheetml/2006/main" count="90" uniqueCount="53">
  <si>
    <t>No.</t>
  </si>
  <si>
    <t>Komoditas</t>
  </si>
  <si>
    <t>CV %</t>
  </si>
  <si>
    <t>Rerata (Rp)</t>
  </si>
  <si>
    <t xml:space="preserve">Max </t>
  </si>
  <si>
    <t>(Rp)</t>
  </si>
  <si>
    <t xml:space="preserve">Min </t>
  </si>
  <si>
    <t xml:space="preserve">Beras </t>
  </si>
  <si>
    <t>Jagung Pipil Kuning</t>
  </si>
  <si>
    <t>Kedelai</t>
  </si>
  <si>
    <t>Gula Pasir</t>
  </si>
  <si>
    <t>Minyak Goreng Kemasan</t>
  </si>
  <si>
    <t>0,00</t>
  </si>
  <si>
    <t>Daging Sapi</t>
  </si>
  <si>
    <t>Daging Ayam Broiler</t>
  </si>
  <si>
    <t>Telur Ayam Ras</t>
  </si>
  <si>
    <t>Cabe Rawit</t>
  </si>
  <si>
    <t>Bawang Merah</t>
  </si>
  <si>
    <t>Bawang Putih (bonggol)</t>
  </si>
  <si>
    <t>Cabe Merah Keriting</t>
  </si>
  <si>
    <t>Tepung Terigu (curah)</t>
  </si>
  <si>
    <t>Coefisien Variasi (CV) Komoditas Pangan Pokok Strategis Provinsi NTB Tahun 2018-2021</t>
  </si>
  <si>
    <t>Mei</t>
  </si>
  <si>
    <t>Juni</t>
  </si>
  <si>
    <t>Juli</t>
  </si>
  <si>
    <t>Max</t>
  </si>
  <si>
    <t>Min</t>
  </si>
  <si>
    <t>Jagung Pipilan Kuning</t>
  </si>
  <si>
    <t>Kedelai Biji Kering</t>
  </si>
  <si>
    <t>Cabai Merah Keriting</t>
  </si>
  <si>
    <t>Cabe Rawit Merah</t>
  </si>
  <si>
    <t>Daging Ayam Ras</t>
  </si>
  <si>
    <t>Gula Pasir Lokal</t>
  </si>
  <si>
    <t>Minyak Goreng (curah)</t>
  </si>
  <si>
    <t>No</t>
  </si>
  <si>
    <t>Komoditi</t>
  </si>
  <si>
    <t>Satuan</t>
  </si>
  <si>
    <t>Bulan</t>
  </si>
  <si>
    <t>Rata-Rata</t>
  </si>
  <si>
    <t>CV</t>
  </si>
  <si>
    <t>Januari</t>
  </si>
  <si>
    <t>Februari</t>
  </si>
  <si>
    <t>Maret</t>
  </si>
  <si>
    <t>April</t>
  </si>
  <si>
    <t>Agustus</t>
  </si>
  <si>
    <t>September</t>
  </si>
  <si>
    <t>Oktober</t>
  </si>
  <si>
    <t>November</t>
  </si>
  <si>
    <t>Desember</t>
  </si>
  <si>
    <t>Beras Medium</t>
  </si>
  <si>
    <t>Kg</t>
  </si>
  <si>
    <t xml:space="preserve"> </t>
  </si>
  <si>
    <t>COEFISIEN VARIASI (CV) KOMODITAS PANGAN STRATEGIS PROVINSI NTB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</si>
</sst>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7" formatCode="_(* #,##0.00_);_(* \(#,##0.00\);_(* &quot;-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sz val="11"/>
      <name val="Times New Roman"/>
      <family val="1"/>
    </font>
    <font>
      <b/>
      <sz val="12"/>
      <name val="Tahoma"/>
      <family val="2"/>
    </font>
    <font>
      <b/>
      <sz val="9"/>
      <name val="Maiandra GD"/>
      <family val="2"/>
    </font>
    <font>
      <b/>
      <sz val="10"/>
      <name val="Tahoma"/>
      <family val="2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165" fontId="4" fillId="0" borderId="7" xfId="1" applyNumberFormat="1" applyFont="1" applyBorder="1" applyAlignment="1">
      <alignment horizontal="right" vertical="center"/>
    </xf>
    <xf numFmtId="165" fontId="6" fillId="0" borderId="7" xfId="1" applyNumberFormat="1" applyFont="1" applyBorder="1" applyAlignment="1">
      <alignment horizontal="right" vertical="center"/>
    </xf>
    <xf numFmtId="2" fontId="6" fillId="0" borderId="7" xfId="0" applyNumberFormat="1" applyFont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41" fontId="9" fillId="3" borderId="14" xfId="2" applyFont="1" applyFill="1" applyBorder="1" applyAlignment="1">
      <alignment horizontal="center" vertical="center"/>
    </xf>
    <xf numFmtId="41" fontId="9" fillId="3" borderId="16" xfId="2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41" fontId="9" fillId="3" borderId="11" xfId="2" applyFont="1" applyFill="1" applyBorder="1" applyAlignment="1">
      <alignment horizontal="center"/>
    </xf>
    <xf numFmtId="41" fontId="9" fillId="3" borderId="12" xfId="2" applyFont="1" applyFill="1" applyBorder="1" applyAlignment="1">
      <alignment horizontal="center"/>
    </xf>
    <xf numFmtId="41" fontId="9" fillId="3" borderId="18" xfId="2" applyFont="1" applyFill="1" applyBorder="1" applyAlignment="1">
      <alignment horizontal="center" vertical="center"/>
    </xf>
    <xf numFmtId="41" fontId="9" fillId="3" borderId="19" xfId="2" applyFont="1" applyFill="1" applyBorder="1" applyAlignment="1">
      <alignment horizontal="center" vertical="center"/>
    </xf>
    <xf numFmtId="0" fontId="10" fillId="0" borderId="20" xfId="0" applyFont="1" applyBorder="1"/>
    <xf numFmtId="0" fontId="10" fillId="0" borderId="21" xfId="0" quotePrefix="1" applyFont="1" applyBorder="1"/>
    <xf numFmtId="0" fontId="10" fillId="3" borderId="21" xfId="0" applyFont="1" applyFill="1" applyBorder="1" applyAlignment="1">
      <alignment horizontal="center"/>
    </xf>
    <xf numFmtId="41" fontId="10" fillId="3" borderId="21" xfId="2" applyFont="1" applyFill="1" applyBorder="1"/>
    <xf numFmtId="2" fontId="10" fillId="3" borderId="22" xfId="2" applyNumberFormat="1" applyFont="1" applyFill="1" applyBorder="1"/>
    <xf numFmtId="0" fontId="10" fillId="0" borderId="23" xfId="0" applyFont="1" applyBorder="1"/>
    <xf numFmtId="0" fontId="10" fillId="0" borderId="24" xfId="0" quotePrefix="1" applyFont="1" applyBorder="1"/>
    <xf numFmtId="0" fontId="10" fillId="3" borderId="24" xfId="0" applyFont="1" applyFill="1" applyBorder="1" applyAlignment="1">
      <alignment horizontal="center"/>
    </xf>
    <xf numFmtId="41" fontId="10" fillId="3" borderId="24" xfId="2" applyFont="1" applyFill="1" applyBorder="1"/>
    <xf numFmtId="167" fontId="10" fillId="3" borderId="25" xfId="2" applyNumberFormat="1" applyFont="1" applyFill="1" applyBorder="1"/>
    <xf numFmtId="0" fontId="0" fillId="0" borderId="24" xfId="0" applyBorder="1"/>
    <xf numFmtId="165" fontId="0" fillId="0" borderId="24" xfId="1" applyNumberFormat="1" applyFont="1" applyBorder="1"/>
    <xf numFmtId="2" fontId="10" fillId="3" borderId="25" xfId="2" applyNumberFormat="1" applyFont="1" applyFill="1" applyBorder="1"/>
    <xf numFmtId="0" fontId="10" fillId="0" borderId="26" xfId="0" applyFont="1" applyBorder="1"/>
    <xf numFmtId="0" fontId="0" fillId="0" borderId="27" xfId="0" applyBorder="1"/>
    <xf numFmtId="165" fontId="0" fillId="0" borderId="27" xfId="1" applyNumberFormat="1" applyFont="1" applyBorder="1"/>
    <xf numFmtId="41" fontId="10" fillId="3" borderId="27" xfId="2" applyFont="1" applyFill="1" applyBorder="1"/>
    <xf numFmtId="2" fontId="10" fillId="3" borderId="28" xfId="2" applyNumberFormat="1" applyFont="1" applyFill="1" applyBorder="1"/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/Perkembangan%20Coefisien%20Variasi%20(CV)%20Komoditas%20Pangan%20Pokok%20Strategis%20Trriwulan%203%20Tahu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KONSUMEN"/>
      <sheetName val="Sheet1"/>
      <sheetName val="Sheet2"/>
      <sheetName val="Sheet3"/>
    </sheetNames>
    <sheetDataSet>
      <sheetData sheetId="0">
        <row r="4">
          <cell r="E4" t="str">
            <v>Jan</v>
          </cell>
          <cell r="F4" t="str">
            <v>Feb</v>
          </cell>
          <cell r="G4" t="str">
            <v>Mar</v>
          </cell>
          <cell r="H4" t="str">
            <v>Apr</v>
          </cell>
          <cell r="I4" t="str">
            <v>Mei</v>
          </cell>
          <cell r="J4" t="str">
            <v>Juni</v>
          </cell>
          <cell r="K4" t="str">
            <v>Juli</v>
          </cell>
          <cell r="L4" t="str">
            <v>Agts</v>
          </cell>
          <cell r="M4" t="str">
            <v>Sept</v>
          </cell>
          <cell r="N4" t="str">
            <v>Okt</v>
          </cell>
          <cell r="O4" t="str">
            <v>Nov</v>
          </cell>
        </row>
        <row r="5">
          <cell r="C5" t="str">
            <v>Beras</v>
          </cell>
        </row>
        <row r="9">
          <cell r="C9" t="str">
            <v>Jagung Pipilan Kuning</v>
          </cell>
          <cell r="E9">
            <v>5169.4444444444443</v>
          </cell>
          <cell r="F9">
            <v>5461.1111111111113</v>
          </cell>
          <cell r="G9">
            <v>5341.2037037037035</v>
          </cell>
          <cell r="H9">
            <v>5645.416666666667</v>
          </cell>
          <cell r="I9">
            <v>5939.2361111111113</v>
          </cell>
          <cell r="J9">
            <v>5662.5</v>
          </cell>
          <cell r="K9">
            <v>5633.3333333333339</v>
          </cell>
          <cell r="L9">
            <v>6012.5</v>
          </cell>
          <cell r="M9">
            <v>6547.9166666666661</v>
          </cell>
        </row>
        <row r="10">
          <cell r="C10" t="str">
            <v>Kedelai Biji Kering</v>
          </cell>
          <cell r="E10">
            <v>8202.9166666666661</v>
          </cell>
          <cell r="F10">
            <v>8526.6666666666679</v>
          </cell>
          <cell r="G10">
            <v>10178.75</v>
          </cell>
          <cell r="H10">
            <v>9576.6666666666661</v>
          </cell>
          <cell r="I10">
            <v>10620.138888888889</v>
          </cell>
          <cell r="J10">
            <v>9939.2803030303021</v>
          </cell>
          <cell r="K10">
            <v>9837.5</v>
          </cell>
          <cell r="L10">
            <v>10600.26455026455</v>
          </cell>
          <cell r="M10">
            <v>10984.837962962964</v>
          </cell>
        </row>
        <row r="11">
          <cell r="C11" t="str">
            <v>Bawang Merah</v>
          </cell>
          <cell r="E11">
            <v>30860</v>
          </cell>
          <cell r="F11">
            <v>24728.819444444442</v>
          </cell>
          <cell r="G11">
            <v>27413.611111111109</v>
          </cell>
          <cell r="H11">
            <v>26431.694444444445</v>
          </cell>
          <cell r="I11">
            <v>24479.745370370372</v>
          </cell>
          <cell r="J11">
            <v>21103.661616161615</v>
          </cell>
          <cell r="K11">
            <v>21742.611111111109</v>
          </cell>
          <cell r="L11">
            <v>21873.0303030303</v>
          </cell>
          <cell r="M11">
            <v>21229.320987654322</v>
          </cell>
        </row>
        <row r="12">
          <cell r="C12" t="str">
            <v>Bawang Putih (bonggol)</v>
          </cell>
          <cell r="E12">
            <v>25570</v>
          </cell>
          <cell r="F12">
            <v>23897.222222222219</v>
          </cell>
          <cell r="G12">
            <v>25828.055555555555</v>
          </cell>
          <cell r="H12">
            <v>26501.666666666668</v>
          </cell>
          <cell r="I12">
            <v>27078.914141414141</v>
          </cell>
          <cell r="J12">
            <v>24246.338383838382</v>
          </cell>
          <cell r="K12">
            <v>25541.111111111109</v>
          </cell>
          <cell r="L12">
            <v>25687.878787878792</v>
          </cell>
          <cell r="M12">
            <v>26822.053872053868</v>
          </cell>
        </row>
        <row r="13">
          <cell r="C13" t="str">
            <v>Bawang putih (kating)</v>
          </cell>
          <cell r="E13">
            <v>18200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12566.666666666666</v>
          </cell>
        </row>
        <row r="15">
          <cell r="C15" t="str">
            <v>Cabe Rawit Merah</v>
          </cell>
          <cell r="E15">
            <v>69441.666666666672</v>
          </cell>
          <cell r="F15">
            <v>68986.111111111109</v>
          </cell>
          <cell r="G15">
            <v>117838.88888888891</v>
          </cell>
          <cell r="H15">
            <v>99994.444444444438</v>
          </cell>
          <cell r="I15">
            <v>72019.097222222219</v>
          </cell>
          <cell r="J15">
            <v>38798.611111111109</v>
          </cell>
          <cell r="K15">
            <v>51265</v>
          </cell>
          <cell r="L15">
            <v>26471.21212121212</v>
          </cell>
          <cell r="M15">
            <v>15974.242424242424</v>
          </cell>
        </row>
        <row r="17">
          <cell r="C17" t="str">
            <v>Telur Ayam Ras</v>
          </cell>
          <cell r="E17">
            <v>24895.972222222226</v>
          </cell>
          <cell r="F17">
            <v>22108.472222222226</v>
          </cell>
          <cell r="G17">
            <v>23853.75</v>
          </cell>
          <cell r="H17">
            <v>24182.777777777777</v>
          </cell>
          <cell r="I17">
            <v>25103.58796296296</v>
          </cell>
          <cell r="J17">
            <v>24090.555555555555</v>
          </cell>
          <cell r="K17">
            <v>22429.791666666664</v>
          </cell>
          <cell r="L17">
            <v>24154.848484848484</v>
          </cell>
          <cell r="M17">
            <v>25439.595959595958</v>
          </cell>
        </row>
        <row r="18">
          <cell r="C18" t="str">
            <v>Gula Pasir Lokal</v>
          </cell>
          <cell r="E18">
            <v>13229.166666666668</v>
          </cell>
          <cell r="F18">
            <v>12857.465277777777</v>
          </cell>
          <cell r="G18">
            <v>13275.694444444445</v>
          </cell>
          <cell r="H18">
            <v>13188.888888888891</v>
          </cell>
          <cell r="I18">
            <v>13586.805555555555</v>
          </cell>
          <cell r="J18">
            <v>13027.083333333332</v>
          </cell>
          <cell r="K18">
            <v>13191.666666666668</v>
          </cell>
          <cell r="L18">
            <v>13374.999999999998</v>
          </cell>
          <cell r="M18">
            <v>14173.484848484848</v>
          </cell>
        </row>
        <row r="19">
          <cell r="C19" t="str">
            <v>Minyak Goreng (curah)</v>
          </cell>
          <cell r="E19">
            <v>12218.75</v>
          </cell>
          <cell r="F19">
            <v>11854.166666666668</v>
          </cell>
          <cell r="G19">
            <v>11585.185185185186</v>
          </cell>
          <cell r="H19">
            <v>11457.407407407407</v>
          </cell>
          <cell r="I19">
            <v>12385.37533068783</v>
          </cell>
          <cell r="J19">
            <v>12008.257575757576</v>
          </cell>
          <cell r="K19">
            <v>12430.277777777777</v>
          </cell>
          <cell r="L19">
            <v>12454.473304473304</v>
          </cell>
          <cell r="M19">
            <v>13676.907968574636</v>
          </cell>
        </row>
        <row r="20">
          <cell r="C20" t="str">
            <v>Tepung Terigu (curah)</v>
          </cell>
          <cell r="E20">
            <v>7727.272727272727</v>
          </cell>
          <cell r="F20">
            <v>7625</v>
          </cell>
          <cell r="G20">
            <v>7736.3636363636379</v>
          </cell>
          <cell r="H20">
            <v>7617.7777777777774</v>
          </cell>
          <cell r="I20">
            <v>7755.7870370370365</v>
          </cell>
          <cell r="J20">
            <v>6566.6666666666661</v>
          </cell>
          <cell r="K20">
            <v>7066.666666666667</v>
          </cell>
          <cell r="L20">
            <v>6461.363636363636</v>
          </cell>
          <cell r="M20">
            <v>6522.7272727272721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9"/>
  <sheetViews>
    <sheetView tabSelected="1" workbookViewId="0">
      <selection activeCell="J12" sqref="J12"/>
    </sheetView>
  </sheetViews>
  <sheetFormatPr defaultRowHeight="15.05" x14ac:dyDescent="0.3"/>
  <cols>
    <col min="3" max="3" width="19.5546875" bestFit="1" customWidth="1"/>
    <col min="4" max="4" width="8.88671875" style="50"/>
  </cols>
  <sheetData>
    <row r="1" spans="2:20" ht="15.75" x14ac:dyDescent="0.3">
      <c r="B1" s="20" t="s">
        <v>52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2:20" ht="15.75" x14ac:dyDescent="0.3">
      <c r="B2" s="20" t="s">
        <v>51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2:20" ht="15.75" thickBot="1" x14ac:dyDescent="0.35"/>
    <row r="4" spans="2:20" ht="16.399999999999999" thickTop="1" thickBot="1" x14ac:dyDescent="0.35">
      <c r="B4" s="21" t="s">
        <v>34</v>
      </c>
      <c r="C4" s="22" t="s">
        <v>35</v>
      </c>
      <c r="D4" s="22" t="s">
        <v>36</v>
      </c>
      <c r="E4" s="23" t="s">
        <v>37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4" t="s">
        <v>38</v>
      </c>
      <c r="R4" s="22" t="s">
        <v>26</v>
      </c>
      <c r="S4" s="22" t="s">
        <v>25</v>
      </c>
      <c r="T4" s="25" t="s">
        <v>39</v>
      </c>
    </row>
    <row r="5" spans="2:20" ht="15.75" thickTop="1" x14ac:dyDescent="0.3">
      <c r="B5" s="26"/>
      <c r="C5" s="27"/>
      <c r="D5" s="27"/>
      <c r="E5" s="28" t="s">
        <v>40</v>
      </c>
      <c r="F5" s="29" t="s">
        <v>41</v>
      </c>
      <c r="G5" s="29" t="s">
        <v>42</v>
      </c>
      <c r="H5" s="29" t="s">
        <v>43</v>
      </c>
      <c r="I5" s="29" t="s">
        <v>22</v>
      </c>
      <c r="J5" s="29" t="s">
        <v>23</v>
      </c>
      <c r="K5" s="29" t="s">
        <v>24</v>
      </c>
      <c r="L5" s="29" t="s">
        <v>44</v>
      </c>
      <c r="M5" s="29" t="s">
        <v>45</v>
      </c>
      <c r="N5" s="29" t="s">
        <v>46</v>
      </c>
      <c r="O5" s="29" t="s">
        <v>47</v>
      </c>
      <c r="P5" s="28" t="s">
        <v>48</v>
      </c>
      <c r="Q5" s="30"/>
      <c r="R5" s="27"/>
      <c r="S5" s="27"/>
      <c r="T5" s="31"/>
    </row>
    <row r="6" spans="2:20" x14ac:dyDescent="0.3">
      <c r="B6" s="32">
        <v>1</v>
      </c>
      <c r="C6" s="33" t="s">
        <v>49</v>
      </c>
      <c r="D6" s="34" t="s">
        <v>50</v>
      </c>
      <c r="E6" s="35">
        <v>10400</v>
      </c>
      <c r="F6" s="35">
        <v>10477.430555555555</v>
      </c>
      <c r="G6" s="35">
        <v>10388.888888888889</v>
      </c>
      <c r="H6" s="35">
        <v>9954.1666666666661</v>
      </c>
      <c r="I6" s="35">
        <v>10315.972222222223</v>
      </c>
      <c r="J6" s="35">
        <v>9855.5555555555566</v>
      </c>
      <c r="K6" s="35">
        <v>9875</v>
      </c>
      <c r="L6" s="35">
        <v>10028.78787878788</v>
      </c>
      <c r="M6" s="35">
        <v>10113.636363636364</v>
      </c>
      <c r="N6" s="35">
        <v>9912.121212121212</v>
      </c>
      <c r="O6" s="35">
        <v>9958.3333333333339</v>
      </c>
      <c r="P6" s="35">
        <v>9956.9444444444434</v>
      </c>
      <c r="Q6" s="35">
        <v>10103.069760101009</v>
      </c>
      <c r="R6" s="35">
        <v>9855.5555555555566</v>
      </c>
      <c r="S6" s="35">
        <v>10477.430555555555</v>
      </c>
      <c r="T6" s="36">
        <v>2.2633463310446285</v>
      </c>
    </row>
    <row r="7" spans="2:20" x14ac:dyDescent="0.3">
      <c r="B7" s="37">
        <v>2</v>
      </c>
      <c r="C7" s="38" t="s">
        <v>27</v>
      </c>
      <c r="D7" s="39" t="s">
        <v>50</v>
      </c>
      <c r="E7" s="40">
        <v>5977.7777777777774</v>
      </c>
      <c r="F7" s="40">
        <v>6055.5555555555557</v>
      </c>
      <c r="G7" s="40">
        <v>5746.2962962962956</v>
      </c>
      <c r="H7" s="40">
        <v>6136.666666666667</v>
      </c>
      <c r="I7" s="40">
        <v>6489.583333333333</v>
      </c>
      <c r="J7" s="40">
        <v>6166.666666666667</v>
      </c>
      <c r="K7" s="40">
        <v>6066.666666666667</v>
      </c>
      <c r="L7" s="40">
        <v>6458.3333333333339</v>
      </c>
      <c r="M7" s="40">
        <v>6475</v>
      </c>
      <c r="N7" s="40">
        <v>6842.5925925925931</v>
      </c>
      <c r="O7" s="40">
        <v>6333.333333333333</v>
      </c>
      <c r="P7" s="40">
        <v>6494.4444444444443</v>
      </c>
      <c r="Q7" s="40">
        <v>6270.2430555555547</v>
      </c>
      <c r="R7" s="40">
        <v>5746.2962962962956</v>
      </c>
      <c r="S7" s="40">
        <v>6842.5925925925931</v>
      </c>
      <c r="T7" s="41">
        <v>4.7685408480022566</v>
      </c>
    </row>
    <row r="8" spans="2:20" x14ac:dyDescent="0.3">
      <c r="B8" s="37">
        <v>3</v>
      </c>
      <c r="C8" s="42" t="s">
        <v>28</v>
      </c>
      <c r="D8" s="51" t="s">
        <v>50</v>
      </c>
      <c r="E8" s="43">
        <v>8776.6666666666661</v>
      </c>
      <c r="F8" s="43">
        <v>9433.3333333333339</v>
      </c>
      <c r="G8" s="43">
        <v>10775.833333333332</v>
      </c>
      <c r="H8" s="43">
        <v>10260</v>
      </c>
      <c r="I8" s="43">
        <v>11469.444444444443</v>
      </c>
      <c r="J8" s="43">
        <v>10625</v>
      </c>
      <c r="K8" s="43">
        <v>10625</v>
      </c>
      <c r="L8" s="43">
        <v>11114.814814814814</v>
      </c>
      <c r="M8" s="43">
        <v>11884.259259259259</v>
      </c>
      <c r="N8" s="43">
        <v>11444.444444444445</v>
      </c>
      <c r="O8" s="43">
        <v>10805</v>
      </c>
      <c r="P8" s="43">
        <v>11897.5</v>
      </c>
      <c r="Q8" s="40">
        <f t="shared" ref="Q8:Q17" si="0">AVERAGEIF(E8:P8,"&gt;0")</f>
        <v>10759.274691358025</v>
      </c>
      <c r="R8" s="40">
        <f t="shared" ref="R8:R17" si="1">MIN(E8:P8)</f>
        <v>8776.6666666666661</v>
      </c>
      <c r="S8" s="40">
        <f t="shared" ref="S8:S17" si="2">MAX(E8:P8)</f>
        <v>11897.5</v>
      </c>
      <c r="T8" s="44">
        <f t="shared" ref="T8:T17" si="3">STDEV(E8:P8)/Q8*100</f>
        <v>8.6998562766268499</v>
      </c>
    </row>
    <row r="9" spans="2:20" x14ac:dyDescent="0.3">
      <c r="B9" s="37">
        <v>4</v>
      </c>
      <c r="C9" s="42" t="s">
        <v>17</v>
      </c>
      <c r="D9" s="51" t="s">
        <v>50</v>
      </c>
      <c r="E9" s="43">
        <v>33116.666666666664</v>
      </c>
      <c r="F9" s="43">
        <v>27378.472222222219</v>
      </c>
      <c r="G9" s="43">
        <v>29530.555555555551</v>
      </c>
      <c r="H9" s="43">
        <v>28532.222222222219</v>
      </c>
      <c r="I9" s="43">
        <v>27195.601851851854</v>
      </c>
      <c r="J9" s="43">
        <v>24019.444444444442</v>
      </c>
      <c r="K9" s="43">
        <v>23620.555555555551</v>
      </c>
      <c r="L9" s="43">
        <v>24339.393939393936</v>
      </c>
      <c r="M9" s="43">
        <v>20801.515151515152</v>
      </c>
      <c r="N9" s="43">
        <v>18327.777777777781</v>
      </c>
      <c r="O9" s="43">
        <v>18805.555555555558</v>
      </c>
      <c r="P9" s="43">
        <v>17951.111111111113</v>
      </c>
      <c r="Q9" s="40">
        <f t="shared" si="0"/>
        <v>24468.23933782267</v>
      </c>
      <c r="R9" s="40">
        <f t="shared" si="1"/>
        <v>17951.111111111113</v>
      </c>
      <c r="S9" s="40">
        <f t="shared" si="2"/>
        <v>33116.666666666664</v>
      </c>
      <c r="T9" s="44">
        <f t="shared" si="3"/>
        <v>19.849342544589124</v>
      </c>
    </row>
    <row r="10" spans="2:20" x14ac:dyDescent="0.3">
      <c r="B10" s="37">
        <v>5</v>
      </c>
      <c r="C10" s="42" t="s">
        <v>18</v>
      </c>
      <c r="D10" s="51" t="s">
        <v>50</v>
      </c>
      <c r="E10" s="43">
        <v>27433.333333333332</v>
      </c>
      <c r="F10" s="43">
        <v>27319.444444444442</v>
      </c>
      <c r="G10" s="43">
        <v>27519.444444444442</v>
      </c>
      <c r="H10" s="43">
        <v>27781.666666666668</v>
      </c>
      <c r="I10" s="43">
        <v>28486.111111111109</v>
      </c>
      <c r="J10" s="43">
        <v>26680.555555555551</v>
      </c>
      <c r="K10" s="43">
        <v>27312.222222222219</v>
      </c>
      <c r="L10" s="43">
        <v>27075.75757575758</v>
      </c>
      <c r="M10" s="43">
        <v>25853.030303030308</v>
      </c>
      <c r="N10" s="43">
        <v>24936.111111111109</v>
      </c>
      <c r="O10" s="43">
        <v>25027.777777777781</v>
      </c>
      <c r="P10" s="43">
        <v>25322.222222222219</v>
      </c>
      <c r="Q10" s="40">
        <f t="shared" si="0"/>
        <v>26728.97306397307</v>
      </c>
      <c r="R10" s="40">
        <f t="shared" si="1"/>
        <v>24936.111111111109</v>
      </c>
      <c r="S10" s="40">
        <f t="shared" si="2"/>
        <v>28486.111111111109</v>
      </c>
      <c r="T10" s="44">
        <f t="shared" si="3"/>
        <v>4.3663358552536256</v>
      </c>
    </row>
    <row r="11" spans="2:20" x14ac:dyDescent="0.3">
      <c r="B11" s="37">
        <v>6</v>
      </c>
      <c r="C11" s="42" t="s">
        <v>29</v>
      </c>
      <c r="D11" s="51" t="s">
        <v>50</v>
      </c>
      <c r="E11" s="43">
        <v>46822.222222222226</v>
      </c>
      <c r="F11" s="43">
        <v>47524.305555555562</v>
      </c>
      <c r="G11" s="43">
        <v>51147.222222222219</v>
      </c>
      <c r="H11" s="43">
        <v>51015</v>
      </c>
      <c r="I11" s="43">
        <v>48364.583333333336</v>
      </c>
      <c r="J11" s="43">
        <v>31727.222222222219</v>
      </c>
      <c r="K11" s="43">
        <v>31471.666666666668</v>
      </c>
      <c r="L11" s="43">
        <v>24609.090909090908</v>
      </c>
      <c r="M11" s="43">
        <v>17425.757575757576</v>
      </c>
      <c r="N11" s="43">
        <v>24655.555555555558</v>
      </c>
      <c r="O11" s="43">
        <v>26738.888888888887</v>
      </c>
      <c r="P11" s="43">
        <v>30573.333333333328</v>
      </c>
      <c r="Q11" s="40">
        <f t="shared" si="0"/>
        <v>36006.237373737371</v>
      </c>
      <c r="R11" s="40">
        <f t="shared" si="1"/>
        <v>17425.757575757576</v>
      </c>
      <c r="S11" s="40">
        <f t="shared" si="2"/>
        <v>51147.222222222219</v>
      </c>
      <c r="T11" s="44">
        <f t="shared" si="3"/>
        <v>33.653477715657019</v>
      </c>
    </row>
    <row r="12" spans="2:20" x14ac:dyDescent="0.3">
      <c r="B12" s="37">
        <v>7</v>
      </c>
      <c r="C12" s="42" t="s">
        <v>30</v>
      </c>
      <c r="D12" s="51" t="s">
        <v>50</v>
      </c>
      <c r="E12" s="43">
        <v>73641.666666666672</v>
      </c>
      <c r="F12" s="43">
        <v>75260.416666666672</v>
      </c>
      <c r="G12" s="43">
        <v>123322.22222222223</v>
      </c>
      <c r="H12" s="43">
        <v>104908.33333333333</v>
      </c>
      <c r="I12" s="43">
        <v>75756.944444444438</v>
      </c>
      <c r="J12" s="43">
        <v>41533.333333333336</v>
      </c>
      <c r="K12" s="43">
        <v>54309.444444444445</v>
      </c>
      <c r="L12" s="43">
        <v>27884.848484848484</v>
      </c>
      <c r="M12" s="43">
        <v>16386.363636363632</v>
      </c>
      <c r="N12" s="43">
        <v>16552.777777777777</v>
      </c>
      <c r="O12" s="43">
        <v>16493.055555555555</v>
      </c>
      <c r="P12" s="43">
        <v>56439.722222222219</v>
      </c>
      <c r="Q12" s="40">
        <f t="shared" si="0"/>
        <v>56874.094065656565</v>
      </c>
      <c r="R12" s="40">
        <f t="shared" si="1"/>
        <v>16386.363636363632</v>
      </c>
      <c r="S12" s="40">
        <f t="shared" si="2"/>
        <v>123322.22222222223</v>
      </c>
      <c r="T12" s="44">
        <f t="shared" si="3"/>
        <v>61.998049799776481</v>
      </c>
    </row>
    <row r="13" spans="2:20" x14ac:dyDescent="0.3">
      <c r="B13" s="37">
        <v>8</v>
      </c>
      <c r="C13" s="42" t="s">
        <v>31</v>
      </c>
      <c r="D13" s="51" t="s">
        <v>50</v>
      </c>
      <c r="E13" s="43">
        <v>45172.222222222219</v>
      </c>
      <c r="F13" s="43">
        <v>43274.305555555555</v>
      </c>
      <c r="G13" s="43">
        <v>43547.222222222219</v>
      </c>
      <c r="H13" s="43">
        <v>45172.222222222219</v>
      </c>
      <c r="I13" s="43">
        <v>46431.712962962971</v>
      </c>
      <c r="J13" s="43">
        <v>43191.666666666664</v>
      </c>
      <c r="K13" s="43">
        <v>42398.888888888891</v>
      </c>
      <c r="L13" s="43">
        <v>40548.484848484848</v>
      </c>
      <c r="M13" s="43">
        <v>40972.727272727279</v>
      </c>
      <c r="N13" s="43">
        <v>44658.333333333336</v>
      </c>
      <c r="O13" s="43">
        <v>41572.222222222226</v>
      </c>
      <c r="P13" s="43">
        <v>40812.222222222226</v>
      </c>
      <c r="Q13" s="40">
        <f t="shared" si="0"/>
        <v>43146.019219977556</v>
      </c>
      <c r="R13" s="40">
        <f t="shared" si="1"/>
        <v>40548.484848484848</v>
      </c>
      <c r="S13" s="40">
        <f t="shared" si="2"/>
        <v>46431.712962962971</v>
      </c>
      <c r="T13" s="44">
        <f t="shared" si="3"/>
        <v>4.4977606392661196</v>
      </c>
    </row>
    <row r="14" spans="2:20" x14ac:dyDescent="0.3">
      <c r="B14" s="37">
        <v>9</v>
      </c>
      <c r="C14" s="42" t="s">
        <v>15</v>
      </c>
      <c r="D14" s="51" t="s">
        <v>50</v>
      </c>
      <c r="E14" s="43">
        <v>25990.555555555558</v>
      </c>
      <c r="F14" s="43">
        <v>22193.055555555558</v>
      </c>
      <c r="G14" s="43">
        <v>24268.888888888887</v>
      </c>
      <c r="H14" s="43">
        <v>24894.444444444442</v>
      </c>
      <c r="I14" s="43">
        <v>25744.444444444442</v>
      </c>
      <c r="J14" s="43">
        <v>24709.722222222219</v>
      </c>
      <c r="K14" s="43">
        <v>22645</v>
      </c>
      <c r="L14" s="43">
        <v>23948.787878787876</v>
      </c>
      <c r="M14" s="43">
        <v>23534.545454545452</v>
      </c>
      <c r="N14" s="43">
        <v>22261.805555555551</v>
      </c>
      <c r="O14" s="43">
        <v>22355.833333333332</v>
      </c>
      <c r="P14" s="43">
        <v>24633.833333333332</v>
      </c>
      <c r="Q14" s="40">
        <f t="shared" si="0"/>
        <v>23931.743055555551</v>
      </c>
      <c r="R14" s="40">
        <f t="shared" si="1"/>
        <v>22193.055555555558</v>
      </c>
      <c r="S14" s="40">
        <f t="shared" si="2"/>
        <v>25990.555555555558</v>
      </c>
      <c r="T14" s="44">
        <f t="shared" si="3"/>
        <v>5.6021797889183196</v>
      </c>
    </row>
    <row r="15" spans="2:20" x14ac:dyDescent="0.3">
      <c r="B15" s="37">
        <v>10</v>
      </c>
      <c r="C15" s="42" t="s">
        <v>32</v>
      </c>
      <c r="D15" s="51" t="s">
        <v>50</v>
      </c>
      <c r="E15" s="43">
        <v>13875</v>
      </c>
      <c r="F15" s="43">
        <v>13998.263888888889</v>
      </c>
      <c r="G15" s="43">
        <v>13766.666666666666</v>
      </c>
      <c r="H15" s="43">
        <v>13647.222222222224</v>
      </c>
      <c r="I15" s="43">
        <v>14159.722222222221</v>
      </c>
      <c r="J15" s="43">
        <v>13577.777777777776</v>
      </c>
      <c r="K15" s="43">
        <v>13825</v>
      </c>
      <c r="L15" s="43">
        <v>13816.666666666664</v>
      </c>
      <c r="M15" s="43">
        <v>12968.939393939392</v>
      </c>
      <c r="N15" s="43">
        <v>15573.611111111109</v>
      </c>
      <c r="O15" s="43">
        <v>13616.666666666666</v>
      </c>
      <c r="P15" s="43">
        <v>13703.472222222221</v>
      </c>
      <c r="Q15" s="40">
        <f t="shared" si="0"/>
        <v>13877.417403198653</v>
      </c>
      <c r="R15" s="40">
        <f t="shared" si="1"/>
        <v>12968.939393939392</v>
      </c>
      <c r="S15" s="40">
        <f t="shared" si="2"/>
        <v>15573.611111111109</v>
      </c>
      <c r="T15" s="44">
        <f t="shared" si="3"/>
        <v>4.3758996767808904</v>
      </c>
    </row>
    <row r="16" spans="2:20" x14ac:dyDescent="0.3">
      <c r="B16" s="37">
        <v>11</v>
      </c>
      <c r="C16" s="42" t="s">
        <v>33</v>
      </c>
      <c r="D16" s="51" t="s">
        <v>50</v>
      </c>
      <c r="E16" s="43">
        <v>13737.5</v>
      </c>
      <c r="F16" s="43">
        <v>13708.333333333334</v>
      </c>
      <c r="G16" s="43">
        <v>13863.888888888891</v>
      </c>
      <c r="H16" s="43">
        <v>14277.777777777776</v>
      </c>
      <c r="I16" s="43">
        <v>15086.226851851852</v>
      </c>
      <c r="J16" s="43">
        <v>15498.333333333334</v>
      </c>
      <c r="K16" s="43">
        <v>14880.555555555557</v>
      </c>
      <c r="L16" s="43">
        <v>14995.454545454546</v>
      </c>
      <c r="M16" s="43">
        <v>15790.90909090909</v>
      </c>
      <c r="N16" s="43">
        <v>16730.555555555555</v>
      </c>
      <c r="O16" s="43">
        <v>17911.111111111113</v>
      </c>
      <c r="P16" s="43">
        <v>19175</v>
      </c>
      <c r="Q16" s="40">
        <f t="shared" si="0"/>
        <v>15471.303836980922</v>
      </c>
      <c r="R16" s="40">
        <f t="shared" si="1"/>
        <v>13708.333333333334</v>
      </c>
      <c r="S16" s="40">
        <f t="shared" si="2"/>
        <v>19175</v>
      </c>
      <c r="T16" s="44">
        <f t="shared" si="3"/>
        <v>11.05953029327833</v>
      </c>
    </row>
    <row r="17" spans="2:20" x14ac:dyDescent="0.3">
      <c r="B17" s="37">
        <v>12</v>
      </c>
      <c r="C17" s="42" t="s">
        <v>20</v>
      </c>
      <c r="D17" s="51" t="s">
        <v>50</v>
      </c>
      <c r="E17" s="43">
        <v>7727.272727272727</v>
      </c>
      <c r="F17" s="43">
        <v>7625</v>
      </c>
      <c r="G17" s="43">
        <v>7736.3636363636379</v>
      </c>
      <c r="H17" s="43">
        <v>7617.7777777777774</v>
      </c>
      <c r="I17" s="43">
        <v>7755.7870370370365</v>
      </c>
      <c r="J17" s="43">
        <v>7961.1111111111104</v>
      </c>
      <c r="K17" s="43">
        <v>7666.666666666667</v>
      </c>
      <c r="L17" s="43">
        <v>7472.727272727273</v>
      </c>
      <c r="M17" s="43">
        <v>7592.4242424242429</v>
      </c>
      <c r="N17" s="43">
        <v>8250</v>
      </c>
      <c r="O17" s="43">
        <v>7775</v>
      </c>
      <c r="P17" s="43">
        <v>7965</v>
      </c>
      <c r="Q17" s="40">
        <f t="shared" si="0"/>
        <v>7762.0942059483723</v>
      </c>
      <c r="R17" s="40">
        <f t="shared" si="1"/>
        <v>7472.727272727273</v>
      </c>
      <c r="S17" s="40">
        <f t="shared" si="2"/>
        <v>8250</v>
      </c>
      <c r="T17" s="44">
        <f t="shared" si="3"/>
        <v>2.6972476456878236</v>
      </c>
    </row>
    <row r="18" spans="2:20" ht="15.75" thickBot="1" x14ac:dyDescent="0.35">
      <c r="B18" s="45"/>
      <c r="C18" s="46"/>
      <c r="D18" s="52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8"/>
      <c r="R18" s="48"/>
      <c r="S18" s="48"/>
      <c r="T18" s="49"/>
    </row>
    <row r="19" spans="2:20" ht="15.75" thickTop="1" x14ac:dyDescent="0.3"/>
  </sheetData>
  <mergeCells count="10">
    <mergeCell ref="B1:T1"/>
    <mergeCell ref="B2:T2"/>
    <mergeCell ref="B4:B5"/>
    <mergeCell ref="C4:C5"/>
    <mergeCell ref="D4:D5"/>
    <mergeCell ref="E4:P4"/>
    <mergeCell ref="Q4:Q5"/>
    <mergeCell ref="R4:R5"/>
    <mergeCell ref="S4:S5"/>
    <mergeCell ref="T4:T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D30" sqref="D30"/>
    </sheetView>
  </sheetViews>
  <sheetFormatPr defaultRowHeight="15.05" x14ac:dyDescent="0.3"/>
  <cols>
    <col min="1" max="1" width="5.44140625" customWidth="1"/>
    <col min="2" max="2" width="23.109375" customWidth="1"/>
    <col min="3" max="3" width="11.5546875" customWidth="1"/>
    <col min="4" max="4" width="11.44140625" customWidth="1"/>
    <col min="5" max="5" width="10.44140625" customWidth="1"/>
    <col min="6" max="14" width="9.109375" customWidth="1"/>
  </cols>
  <sheetData>
    <row r="1" spans="1:18" x14ac:dyDescent="0.25">
      <c r="A1" s="16" t="s">
        <v>21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ht="15.75" thickBot="1" x14ac:dyDescent="0.3"/>
    <row r="3" spans="1:18" ht="15.75" thickBot="1" x14ac:dyDescent="0.35">
      <c r="A3" s="14" t="s">
        <v>0</v>
      </c>
      <c r="B3" s="14" t="s">
        <v>1</v>
      </c>
      <c r="C3" s="19">
        <v>2018</v>
      </c>
      <c r="D3" s="10"/>
      <c r="E3" s="10"/>
      <c r="F3" s="11"/>
      <c r="G3" s="9">
        <v>2019</v>
      </c>
      <c r="H3" s="10"/>
      <c r="I3" s="10"/>
      <c r="J3" s="11"/>
      <c r="K3" s="9">
        <v>2020</v>
      </c>
      <c r="L3" s="10"/>
      <c r="M3" s="10"/>
      <c r="N3" s="11"/>
      <c r="O3" s="9">
        <v>2021</v>
      </c>
      <c r="P3" s="10"/>
      <c r="Q3" s="10"/>
      <c r="R3" s="11"/>
    </row>
    <row r="4" spans="1:18" x14ac:dyDescent="0.3">
      <c r="A4" s="17"/>
      <c r="B4" s="17"/>
      <c r="C4" s="12" t="s">
        <v>3</v>
      </c>
      <c r="D4" s="3" t="s">
        <v>4</v>
      </c>
      <c r="E4" s="3" t="s">
        <v>6</v>
      </c>
      <c r="F4" s="14" t="s">
        <v>2</v>
      </c>
      <c r="G4" s="12" t="s">
        <v>3</v>
      </c>
      <c r="H4" s="3" t="s">
        <v>4</v>
      </c>
      <c r="I4" s="3" t="s">
        <v>6</v>
      </c>
      <c r="J4" s="14" t="s">
        <v>2</v>
      </c>
      <c r="K4" s="12" t="s">
        <v>3</v>
      </c>
      <c r="L4" s="3" t="s">
        <v>4</v>
      </c>
      <c r="M4" s="3" t="s">
        <v>6</v>
      </c>
      <c r="N4" s="14" t="s">
        <v>2</v>
      </c>
      <c r="O4" s="12" t="s">
        <v>3</v>
      </c>
      <c r="P4" s="3" t="s">
        <v>4</v>
      </c>
      <c r="Q4" s="3" t="s">
        <v>6</v>
      </c>
      <c r="R4" s="14" t="s">
        <v>2</v>
      </c>
    </row>
    <row r="5" spans="1:18" ht="15.75" thickBot="1" x14ac:dyDescent="0.35">
      <c r="A5" s="18"/>
      <c r="B5" s="18"/>
      <c r="C5" s="13"/>
      <c r="D5" s="4" t="s">
        <v>5</v>
      </c>
      <c r="E5" s="4" t="s">
        <v>5</v>
      </c>
      <c r="F5" s="15"/>
      <c r="G5" s="13"/>
      <c r="H5" s="4" t="s">
        <v>5</v>
      </c>
      <c r="I5" s="4" t="s">
        <v>5</v>
      </c>
      <c r="J5" s="15"/>
      <c r="K5" s="13"/>
      <c r="L5" s="4" t="s">
        <v>5</v>
      </c>
      <c r="M5" s="4" t="s">
        <v>5</v>
      </c>
      <c r="N5" s="15"/>
      <c r="O5" s="13"/>
      <c r="P5" s="4" t="s">
        <v>5</v>
      </c>
      <c r="Q5" s="4" t="s">
        <v>5</v>
      </c>
      <c r="R5" s="15"/>
    </row>
    <row r="6" spans="1:18" ht="15.75" thickBot="1" x14ac:dyDescent="0.3">
      <c r="A6" s="1">
        <v>1</v>
      </c>
      <c r="B6" s="2" t="s">
        <v>7</v>
      </c>
      <c r="C6" s="6">
        <v>9057</v>
      </c>
      <c r="D6" s="7">
        <v>9850</v>
      </c>
      <c r="E6" s="7">
        <v>8000</v>
      </c>
      <c r="F6" s="5">
        <v>6.45</v>
      </c>
      <c r="G6" s="7">
        <v>10888</v>
      </c>
      <c r="H6" s="7">
        <v>9850</v>
      </c>
      <c r="I6" s="7">
        <v>8000</v>
      </c>
      <c r="J6" s="5">
        <v>5.36</v>
      </c>
      <c r="K6" s="7">
        <v>9498</v>
      </c>
      <c r="L6" s="7">
        <v>10283</v>
      </c>
      <c r="M6" s="7">
        <v>8909</v>
      </c>
      <c r="N6" s="5">
        <v>6.16</v>
      </c>
      <c r="O6" s="7">
        <v>10103</v>
      </c>
      <c r="P6" s="7">
        <v>10477</v>
      </c>
      <c r="Q6" s="7">
        <v>9856</v>
      </c>
      <c r="R6" s="8">
        <v>2.2599999999999998</v>
      </c>
    </row>
    <row r="7" spans="1:18" ht="15.75" thickBot="1" x14ac:dyDescent="0.3">
      <c r="A7" s="1">
        <v>2</v>
      </c>
      <c r="B7" s="2" t="s">
        <v>8</v>
      </c>
      <c r="C7" s="6">
        <v>4091</v>
      </c>
      <c r="D7" s="7">
        <v>5000</v>
      </c>
      <c r="E7" s="7">
        <v>4000</v>
      </c>
      <c r="F7" s="5">
        <v>7.73</v>
      </c>
      <c r="G7" s="7">
        <v>5849</v>
      </c>
      <c r="H7" s="7">
        <v>5000</v>
      </c>
      <c r="I7" s="7">
        <v>4000</v>
      </c>
      <c r="J7" s="5">
        <v>5.41</v>
      </c>
      <c r="K7" s="7">
        <v>5503</v>
      </c>
      <c r="L7" s="7">
        <v>6484</v>
      </c>
      <c r="M7" s="7">
        <v>4772</v>
      </c>
      <c r="N7" s="5">
        <v>11.64</v>
      </c>
      <c r="O7" s="7">
        <v>6270</v>
      </c>
      <c r="P7" s="7">
        <v>5746</v>
      </c>
      <c r="Q7" s="5">
        <v>6843</v>
      </c>
      <c r="R7" s="8">
        <v>4.7699999999999996</v>
      </c>
    </row>
    <row r="8" spans="1:18" ht="15.75" thickBot="1" x14ac:dyDescent="0.3">
      <c r="A8" s="1">
        <v>3</v>
      </c>
      <c r="B8" s="2" t="s">
        <v>9</v>
      </c>
      <c r="C8" s="6">
        <v>10477</v>
      </c>
      <c r="D8" s="7">
        <v>13000</v>
      </c>
      <c r="E8" s="7">
        <v>9000</v>
      </c>
      <c r="F8" s="5">
        <v>14.1</v>
      </c>
      <c r="G8" s="7">
        <v>11448</v>
      </c>
      <c r="H8" s="7">
        <v>13000</v>
      </c>
      <c r="I8" s="7">
        <v>9000</v>
      </c>
      <c r="J8" s="5">
        <v>12.91</v>
      </c>
      <c r="K8" s="7">
        <v>10503</v>
      </c>
      <c r="L8" s="7">
        <v>11369</v>
      </c>
      <c r="M8" s="7">
        <v>9747</v>
      </c>
      <c r="N8" s="5">
        <v>5.59</v>
      </c>
      <c r="O8" s="7">
        <v>10759</v>
      </c>
      <c r="P8" s="7">
        <v>8777</v>
      </c>
      <c r="Q8" s="7">
        <v>11898</v>
      </c>
      <c r="R8" s="8">
        <v>8.6999999999999993</v>
      </c>
    </row>
    <row r="9" spans="1:18" ht="15.75" thickBot="1" x14ac:dyDescent="0.3">
      <c r="A9" s="1">
        <v>4</v>
      </c>
      <c r="B9" s="2" t="s">
        <v>10</v>
      </c>
      <c r="C9" s="6">
        <v>12602</v>
      </c>
      <c r="D9" s="7">
        <v>13500</v>
      </c>
      <c r="E9" s="7">
        <v>12000</v>
      </c>
      <c r="F9" s="5">
        <v>5.65</v>
      </c>
      <c r="G9" s="7">
        <v>12918</v>
      </c>
      <c r="H9" s="7">
        <v>13500</v>
      </c>
      <c r="I9" s="7">
        <v>12000</v>
      </c>
      <c r="J9" s="5">
        <v>5.51</v>
      </c>
      <c r="K9" s="7">
        <v>13814</v>
      </c>
      <c r="L9" s="7">
        <v>16608</v>
      </c>
      <c r="M9" s="7">
        <v>12089</v>
      </c>
      <c r="N9" s="5">
        <v>14.1</v>
      </c>
      <c r="O9" s="7">
        <v>13877</v>
      </c>
      <c r="P9" s="7">
        <v>12969</v>
      </c>
      <c r="Q9" s="7">
        <v>15574</v>
      </c>
      <c r="R9" s="8">
        <v>4.38</v>
      </c>
    </row>
    <row r="10" spans="1:18" ht="15.75" thickBot="1" x14ac:dyDescent="0.3">
      <c r="A10" s="1">
        <v>5</v>
      </c>
      <c r="B10" s="2" t="s">
        <v>11</v>
      </c>
      <c r="C10" s="7">
        <v>14000</v>
      </c>
      <c r="D10" s="7">
        <v>14000</v>
      </c>
      <c r="E10" s="7">
        <v>14000</v>
      </c>
      <c r="F10" s="5">
        <v>0</v>
      </c>
      <c r="G10" s="7">
        <v>14734</v>
      </c>
      <c r="H10" s="7">
        <v>14000</v>
      </c>
      <c r="I10" s="7">
        <v>14000</v>
      </c>
      <c r="J10" s="5">
        <v>0</v>
      </c>
      <c r="K10" s="7">
        <v>12166</v>
      </c>
      <c r="L10" s="7">
        <v>13997</v>
      </c>
      <c r="M10" s="7">
        <v>9061</v>
      </c>
      <c r="N10" s="5">
        <v>14.59</v>
      </c>
      <c r="O10" s="7">
        <v>15471</v>
      </c>
      <c r="P10" s="7">
        <v>13708</v>
      </c>
      <c r="Q10" s="7">
        <v>19175</v>
      </c>
      <c r="R10" s="8">
        <v>11.06</v>
      </c>
    </row>
    <row r="11" spans="1:18" ht="15.75" thickBot="1" x14ac:dyDescent="0.3">
      <c r="A11" s="1">
        <v>6</v>
      </c>
      <c r="B11" s="2" t="s">
        <v>13</v>
      </c>
      <c r="C11" s="6">
        <v>120364</v>
      </c>
      <c r="D11" s="7">
        <v>124000</v>
      </c>
      <c r="E11" s="7">
        <v>120000</v>
      </c>
      <c r="F11" s="5">
        <v>1.05</v>
      </c>
      <c r="G11" s="7">
        <v>116157</v>
      </c>
      <c r="H11" s="7">
        <v>124000</v>
      </c>
      <c r="I11" s="7">
        <v>120000</v>
      </c>
      <c r="J11" s="5">
        <v>1.0900000000000001</v>
      </c>
      <c r="K11" s="7">
        <v>115304</v>
      </c>
      <c r="L11" s="7">
        <v>121522</v>
      </c>
      <c r="M11" s="7">
        <v>108780</v>
      </c>
      <c r="N11" s="5">
        <v>5.55</v>
      </c>
      <c r="O11" s="7">
        <v>124154</v>
      </c>
      <c r="P11" s="7">
        <v>114250</v>
      </c>
      <c r="Q11" s="7">
        <v>130769</v>
      </c>
      <c r="R11" s="8">
        <v>3.09</v>
      </c>
    </row>
    <row r="12" spans="1:18" ht="15.75" thickBot="1" x14ac:dyDescent="0.3">
      <c r="A12" s="1">
        <v>7</v>
      </c>
      <c r="B12" s="2" t="s">
        <v>14</v>
      </c>
      <c r="C12" s="6">
        <v>3008</v>
      </c>
      <c r="D12" s="7">
        <v>42600</v>
      </c>
      <c r="E12" s="7">
        <v>25500</v>
      </c>
      <c r="F12" s="5">
        <v>15.15</v>
      </c>
      <c r="G12" s="7">
        <v>41383</v>
      </c>
      <c r="H12" s="7">
        <v>42600</v>
      </c>
      <c r="I12" s="7">
        <v>25500</v>
      </c>
      <c r="J12" s="5">
        <v>12.81</v>
      </c>
      <c r="K12" s="7">
        <v>36939</v>
      </c>
      <c r="L12" s="7">
        <v>41085</v>
      </c>
      <c r="M12" s="7">
        <v>33329</v>
      </c>
      <c r="N12" s="5">
        <v>9.1199999999999992</v>
      </c>
      <c r="O12" s="7">
        <v>43146</v>
      </c>
      <c r="P12" s="7">
        <v>40548</v>
      </c>
      <c r="Q12" s="7">
        <v>46432</v>
      </c>
      <c r="R12" s="8">
        <v>4.5</v>
      </c>
    </row>
    <row r="13" spans="1:18" ht="15.75" thickBot="1" x14ac:dyDescent="0.3">
      <c r="A13" s="1">
        <v>8</v>
      </c>
      <c r="B13" s="2" t="s">
        <v>15</v>
      </c>
      <c r="C13" s="6">
        <v>1350</v>
      </c>
      <c r="D13" s="7">
        <v>1600</v>
      </c>
      <c r="E13" s="7">
        <v>1150</v>
      </c>
      <c r="F13" s="5">
        <v>13.62</v>
      </c>
      <c r="G13" s="7">
        <v>1686</v>
      </c>
      <c r="H13" s="7">
        <v>1600</v>
      </c>
      <c r="I13" s="7">
        <v>1150</v>
      </c>
      <c r="J13" s="5">
        <v>10.91</v>
      </c>
      <c r="K13" s="7">
        <v>22943</v>
      </c>
      <c r="L13" s="7">
        <v>24474</v>
      </c>
      <c r="M13" s="7">
        <v>21695</v>
      </c>
      <c r="N13" s="5">
        <v>5.14</v>
      </c>
      <c r="O13" s="7">
        <v>23932</v>
      </c>
      <c r="P13" s="7">
        <v>22193</v>
      </c>
      <c r="Q13" s="7">
        <v>25991</v>
      </c>
      <c r="R13" s="8">
        <v>5.6</v>
      </c>
    </row>
    <row r="14" spans="1:18" ht="15.75" thickBot="1" x14ac:dyDescent="0.3">
      <c r="A14" s="1">
        <v>9</v>
      </c>
      <c r="B14" s="2" t="s">
        <v>16</v>
      </c>
      <c r="C14" s="6">
        <v>59.044044</v>
      </c>
      <c r="D14" s="7">
        <v>143750</v>
      </c>
      <c r="E14" s="7">
        <v>10200</v>
      </c>
      <c r="F14" s="5">
        <v>80.25</v>
      </c>
      <c r="G14" s="7">
        <v>35062</v>
      </c>
      <c r="H14" s="7">
        <v>143750</v>
      </c>
      <c r="I14" s="7">
        <v>10200</v>
      </c>
      <c r="J14" s="5">
        <v>135.13999999999999</v>
      </c>
      <c r="K14" s="7">
        <v>28665</v>
      </c>
      <c r="L14" s="7">
        <v>51442</v>
      </c>
      <c r="M14" s="7">
        <v>11457</v>
      </c>
      <c r="N14" s="5">
        <v>53.83</v>
      </c>
      <c r="O14" s="7">
        <v>56874</v>
      </c>
      <c r="P14" s="7">
        <v>16386</v>
      </c>
      <c r="Q14" s="7">
        <v>123322</v>
      </c>
      <c r="R14" s="8">
        <v>62</v>
      </c>
    </row>
    <row r="15" spans="1:18" ht="15.75" thickBot="1" x14ac:dyDescent="0.3">
      <c r="A15" s="1">
        <v>10</v>
      </c>
      <c r="B15" s="2" t="s">
        <v>17</v>
      </c>
      <c r="C15" s="6">
        <v>22602</v>
      </c>
      <c r="D15" s="7">
        <v>35750</v>
      </c>
      <c r="E15" s="7">
        <v>9900</v>
      </c>
      <c r="F15" s="5">
        <v>42.03</v>
      </c>
      <c r="G15" s="7">
        <v>23684</v>
      </c>
      <c r="H15" s="7">
        <v>35750</v>
      </c>
      <c r="I15" s="7">
        <v>9900</v>
      </c>
      <c r="J15" s="5">
        <v>40.11</v>
      </c>
      <c r="K15" s="7">
        <v>28231</v>
      </c>
      <c r="L15" s="7">
        <v>40765</v>
      </c>
      <c r="M15" s="7">
        <v>20085</v>
      </c>
      <c r="N15" s="5">
        <v>22.52</v>
      </c>
      <c r="O15" s="7">
        <v>24468</v>
      </c>
      <c r="P15" s="7">
        <v>17951</v>
      </c>
      <c r="Q15" s="7">
        <v>33117</v>
      </c>
      <c r="R15" s="8">
        <v>19.850000000000001</v>
      </c>
    </row>
    <row r="16" spans="1:18" ht="15.75" thickBot="1" x14ac:dyDescent="0.3">
      <c r="A16" s="1">
        <v>11</v>
      </c>
      <c r="B16" s="2" t="s">
        <v>18</v>
      </c>
      <c r="C16" s="6">
        <v>27074</v>
      </c>
      <c r="D16" s="7">
        <v>43600</v>
      </c>
      <c r="E16" s="7">
        <v>17700</v>
      </c>
      <c r="F16" s="5">
        <v>35.44</v>
      </c>
      <c r="G16" s="7">
        <v>33039</v>
      </c>
      <c r="H16" s="7">
        <v>43600</v>
      </c>
      <c r="I16" s="7">
        <v>17700</v>
      </c>
      <c r="J16" s="5">
        <v>29.05</v>
      </c>
      <c r="K16" s="7">
        <v>27763</v>
      </c>
      <c r="L16" s="7">
        <v>43036</v>
      </c>
      <c r="M16" s="7">
        <v>19044</v>
      </c>
      <c r="N16" s="5">
        <v>33.03</v>
      </c>
      <c r="O16" s="7">
        <v>26729</v>
      </c>
      <c r="P16" s="7">
        <v>24936</v>
      </c>
      <c r="Q16" s="7">
        <v>28486</v>
      </c>
      <c r="R16" s="8">
        <v>4.37</v>
      </c>
    </row>
    <row r="17" spans="1:18" ht="15.75" thickBot="1" x14ac:dyDescent="0.3">
      <c r="A17" s="1">
        <v>12</v>
      </c>
      <c r="B17" s="2" t="s">
        <v>19</v>
      </c>
      <c r="C17" s="6">
        <v>0</v>
      </c>
      <c r="D17" s="7">
        <v>0</v>
      </c>
      <c r="E17" s="7">
        <v>0</v>
      </c>
      <c r="F17" s="5" t="s">
        <v>12</v>
      </c>
      <c r="G17" s="7">
        <v>0</v>
      </c>
      <c r="H17" s="7">
        <v>0</v>
      </c>
      <c r="I17" s="7">
        <v>0</v>
      </c>
      <c r="J17" s="5" t="s">
        <v>12</v>
      </c>
      <c r="K17" s="7">
        <v>26137</v>
      </c>
      <c r="L17" s="7">
        <v>44259</v>
      </c>
      <c r="M17" s="7">
        <v>14557</v>
      </c>
      <c r="N17" s="5">
        <v>37.81</v>
      </c>
      <c r="O17" s="7">
        <v>36006</v>
      </c>
      <c r="P17" s="7">
        <v>17426</v>
      </c>
      <c r="Q17" s="7">
        <v>51147</v>
      </c>
      <c r="R17" s="8">
        <v>33.65</v>
      </c>
    </row>
    <row r="18" spans="1:18" ht="15.75" thickBot="1" x14ac:dyDescent="0.3">
      <c r="A18" s="1">
        <v>13</v>
      </c>
      <c r="B18" s="2" t="s">
        <v>20</v>
      </c>
      <c r="C18" s="6">
        <v>0</v>
      </c>
      <c r="D18" s="7">
        <v>0</v>
      </c>
      <c r="E18" s="7">
        <v>0</v>
      </c>
      <c r="F18" s="5" t="s">
        <v>12</v>
      </c>
      <c r="G18" s="7">
        <v>0</v>
      </c>
      <c r="H18" s="7">
        <v>0</v>
      </c>
      <c r="I18" s="7">
        <v>0</v>
      </c>
      <c r="J18" s="5" t="s">
        <v>12</v>
      </c>
      <c r="K18" s="7">
        <v>6552</v>
      </c>
      <c r="L18" s="7">
        <v>7363</v>
      </c>
      <c r="M18" s="7">
        <v>5103</v>
      </c>
      <c r="N18" s="5">
        <v>13.71</v>
      </c>
      <c r="O18" s="7">
        <v>7762</v>
      </c>
      <c r="P18" s="7">
        <v>7473</v>
      </c>
      <c r="Q18" s="7">
        <v>8250</v>
      </c>
      <c r="R18" s="8">
        <v>2.7</v>
      </c>
    </row>
  </sheetData>
  <mergeCells count="15">
    <mergeCell ref="O3:R3"/>
    <mergeCell ref="O4:O5"/>
    <mergeCell ref="R4:R5"/>
    <mergeCell ref="A1:R1"/>
    <mergeCell ref="J4:J5"/>
    <mergeCell ref="K4:K5"/>
    <mergeCell ref="N4:N5"/>
    <mergeCell ref="A3:A5"/>
    <mergeCell ref="B3:B5"/>
    <mergeCell ref="C3:F3"/>
    <mergeCell ref="G3:J3"/>
    <mergeCell ref="K3:N3"/>
    <mergeCell ref="C4:C5"/>
    <mergeCell ref="F4:F5"/>
    <mergeCell ref="G4:G5"/>
  </mergeCells>
  <pageMargins left="0.45" right="0.2" top="0.75" bottom="0.75" header="0.3" footer="0.3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Coevisien Variasi Tahun 2021</vt:lpstr>
      <vt:lpstr>CV Tahun 2018-2021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STATISTIK</cp:lastModifiedBy>
  <cp:lastPrinted>2021-03-04T02:09:23Z</cp:lastPrinted>
  <dcterms:created xsi:type="dcterms:W3CDTF">2021-03-04T01:57:25Z</dcterms:created>
  <dcterms:modified xsi:type="dcterms:W3CDTF">2023-12-18T01:07:01Z</dcterms:modified>
</cp:coreProperties>
</file>