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tistik Sektoral\"/>
    </mc:Choice>
  </mc:AlternateContent>
  <xr:revisionPtr revIDLastSave="0" documentId="13_ncr:1_{94F72CB4-C775-48FD-B1BE-FA4F8E8C3461}" xr6:coauthVersionLast="43" xr6:coauthVersionMax="43" xr10:uidLastSave="{00000000-0000-0000-0000-000000000000}"/>
  <bookViews>
    <workbookView xWindow="-108" yWindow="-108" windowWidth="23256" windowHeight="12576" xr2:uid="{AF33D664-7487-407A-90CD-50793949A55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3" i="1" l="1"/>
  <c r="J32" i="1"/>
  <c r="L32" i="1" s="1"/>
  <c r="J31" i="1"/>
  <c r="J30" i="1"/>
  <c r="L30" i="1" s="1"/>
  <c r="J29" i="1"/>
  <c r="J27" i="1"/>
  <c r="L27" i="1" s="1"/>
  <c r="J26" i="1"/>
  <c r="J25" i="1"/>
  <c r="J24" i="1"/>
  <c r="L24" i="1" s="1"/>
  <c r="J23" i="1"/>
  <c r="J22" i="1"/>
  <c r="J21" i="1"/>
  <c r="J20" i="1"/>
  <c r="L20" i="1" s="1"/>
  <c r="J19" i="1"/>
  <c r="J18" i="1"/>
  <c r="J16" i="1"/>
  <c r="J15" i="1"/>
  <c r="J14" i="1"/>
  <c r="J13" i="1"/>
  <c r="J12" i="1"/>
  <c r="L12" i="1" s="1"/>
  <c r="J11" i="1"/>
  <c r="L11" i="1" s="1"/>
  <c r="J10" i="1"/>
  <c r="J8" i="1"/>
  <c r="L8" i="1" s="1"/>
  <c r="J9" i="1"/>
  <c r="L9" i="1" s="1"/>
  <c r="C34" i="1"/>
  <c r="L33" i="1"/>
  <c r="I33" i="1"/>
  <c r="I32" i="1"/>
  <c r="L31" i="1"/>
  <c r="I31" i="1"/>
  <c r="E31" i="1"/>
  <c r="E34" i="1" s="1"/>
  <c r="I34" i="1" s="1"/>
  <c r="I30" i="1"/>
  <c r="L29" i="1"/>
  <c r="I29" i="1"/>
  <c r="G28" i="1"/>
  <c r="I27" i="1"/>
  <c r="L26" i="1"/>
  <c r="I26" i="1"/>
  <c r="G25" i="1"/>
  <c r="I24" i="1"/>
  <c r="L23" i="1"/>
  <c r="I23" i="1"/>
  <c r="L22" i="1"/>
  <c r="I22" i="1"/>
  <c r="L21" i="1"/>
  <c r="I21" i="1"/>
  <c r="I20" i="1"/>
  <c r="I19" i="1"/>
  <c r="L18" i="1"/>
  <c r="I18" i="1"/>
  <c r="L16" i="1"/>
  <c r="I16" i="1"/>
  <c r="L15" i="1"/>
  <c r="I15" i="1"/>
  <c r="G15" i="1"/>
  <c r="G34" i="1" s="1"/>
  <c r="L14" i="1"/>
  <c r="I14" i="1"/>
  <c r="L13" i="1"/>
  <c r="I13" i="1"/>
  <c r="I12" i="1"/>
  <c r="I11" i="1"/>
  <c r="L10" i="1"/>
  <c r="I10" i="1"/>
  <c r="I9" i="1"/>
  <c r="I8" i="1"/>
  <c r="J34" i="1" l="1"/>
  <c r="L34" i="1" s="1"/>
</calcChain>
</file>

<file path=xl/sharedStrings.xml><?xml version="1.0" encoding="utf-8"?>
<sst xmlns="http://schemas.openxmlformats.org/spreadsheetml/2006/main" count="145" uniqueCount="41">
  <si>
    <t>DATA PMKS YANG DIBERIKAN PELAYANAN</t>
  </si>
  <si>
    <t>DINAS SOSIAL PROVINSI NUSA TENGGARA BARAT</t>
  </si>
  <si>
    <t>TAHUN 2018  SEMESTER  I DAN II</t>
  </si>
  <si>
    <t>NO</t>
  </si>
  <si>
    <t>JENIS PMKS</t>
  </si>
  <si>
    <t>JUMLAH</t>
  </si>
  <si>
    <t>YANG SUDAH DIBERIKAN PELAYANAN</t>
  </si>
  <si>
    <t>SISA</t>
  </si>
  <si>
    <t>%</t>
  </si>
  <si>
    <t>PENANGANAN</t>
  </si>
  <si>
    <t>Semester I</t>
  </si>
  <si>
    <t>Semester II</t>
  </si>
  <si>
    <t>PMKS</t>
  </si>
  <si>
    <t>Anak Balita Terlantar</t>
  </si>
  <si>
    <t>Jiwa</t>
  </si>
  <si>
    <t>Anak Terlantar</t>
  </si>
  <si>
    <t>Anak Nakal/Anak Berhadapan dengan Hukum</t>
  </si>
  <si>
    <t>Anak Jalanan</t>
  </si>
  <si>
    <t>Anak Dengan Kedisabilitasan</t>
  </si>
  <si>
    <t>Anak yang Menjadi Korban Tindak Kekerasan</t>
  </si>
  <si>
    <t xml:space="preserve">Anak yang Memerlukan Perlindungan Khusus (AMPK) </t>
  </si>
  <si>
    <t>Lanjut Usia Terlantar</t>
  </si>
  <si>
    <t>Penyandang Disabilitas</t>
  </si>
  <si>
    <t>Tuna Susila</t>
  </si>
  <si>
    <t>Gelandangan</t>
  </si>
  <si>
    <t>Pengemis</t>
  </si>
  <si>
    <t>Pemulung</t>
  </si>
  <si>
    <t>Kelompok Minoritas</t>
  </si>
  <si>
    <t>Bekas Warga Binaan Lembaga Permasyarakatan (BWBLP)</t>
  </si>
  <si>
    <t>Orang dengan HIV/AIDS (ODHA)</t>
  </si>
  <si>
    <t>Korban Penyalahgunaan Napza</t>
  </si>
  <si>
    <t>Korban Traficking</t>
  </si>
  <si>
    <t>Korban Tindak Kekerasan</t>
  </si>
  <si>
    <t>Pekerja Migran Bermasalah Sosial (PMBS)</t>
  </si>
  <si>
    <t>Korban Bencana Alam</t>
  </si>
  <si>
    <t>KK</t>
  </si>
  <si>
    <t>Korban Bencana Sosial</t>
  </si>
  <si>
    <t>Wanita Rawan Sosial Ekonomi</t>
  </si>
  <si>
    <t>Keluarga Fakir Miskin</t>
  </si>
  <si>
    <t>Keluarga Bermasalah Sosial Psikologis</t>
  </si>
  <si>
    <t>Komunitas Adat Terpencil (KAT)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</si>
</sst>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0" xfId="1" applyNumberFormat="1" applyFont="1"/>
    <xf numFmtId="0" fontId="0" fillId="0" borderId="4" xfId="0" applyBorder="1"/>
    <xf numFmtId="165" fontId="0" fillId="0" borderId="3" xfId="1" applyNumberFormat="1" applyFont="1" applyBorder="1"/>
    <xf numFmtId="2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2" fontId="0" fillId="0" borderId="5" xfId="0" applyNumberFormat="1" applyBorder="1" applyAlignment="1">
      <alignment horizontal="center"/>
    </xf>
    <xf numFmtId="165" fontId="0" fillId="0" borderId="5" xfId="0" applyNumberFormat="1" applyBorder="1"/>
    <xf numFmtId="1" fontId="0" fillId="0" borderId="5" xfId="0" applyNumberFormat="1" applyBorder="1" applyAlignment="1">
      <alignment horizontal="center"/>
    </xf>
    <xf numFmtId="165" fontId="0" fillId="0" borderId="0" xfId="1" quotePrefix="1" applyNumberFormat="1" applyFont="1" applyAlignment="1">
      <alignment horizontal="center"/>
    </xf>
    <xf numFmtId="2" fontId="0" fillId="0" borderId="5" xfId="0" quotePrefix="1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5" fontId="0" fillId="0" borderId="11" xfId="1" applyNumberFormat="1" applyFont="1" applyBorder="1"/>
    <xf numFmtId="2" fontId="0" fillId="0" borderId="8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3" fillId="0" borderId="13" xfId="0" applyNumberFormat="1" applyFont="1" applyBorder="1"/>
    <xf numFmtId="0" fontId="3" fillId="0" borderId="14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5" xfId="0" applyFont="1" applyBorder="1"/>
    <xf numFmtId="2" fontId="3" fillId="0" borderId="15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FFA44-D380-47F4-A212-71667E813F41}">
  <dimension ref="A1:L34"/>
  <sheetViews>
    <sheetView tabSelected="1" topLeftCell="A13" workbookViewId="0">
      <selection activeCell="L34" sqref="L34"/>
    </sheetView>
  </sheetViews>
  <sheetFormatPr defaultRowHeight="14.4" x14ac:dyDescent="0.3"/>
  <cols>
    <col min="1" max="1" width="3.6640625" bestFit="1" customWidth="1"/>
    <col min="2" max="2" width="48.33203125" bestFit="1" customWidth="1"/>
  </cols>
  <sheetData>
    <row r="1" spans="1:12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3" t="s">
        <v>3</v>
      </c>
      <c r="B5" s="3" t="s">
        <v>4</v>
      </c>
      <c r="C5" s="3" t="s">
        <v>5</v>
      </c>
      <c r="D5" s="3"/>
      <c r="E5" s="4" t="s">
        <v>6</v>
      </c>
      <c r="F5" s="5"/>
      <c r="G5" s="5"/>
      <c r="H5" s="6"/>
      <c r="I5" s="7"/>
      <c r="J5" s="8" t="s">
        <v>7</v>
      </c>
      <c r="K5" s="8"/>
      <c r="L5" s="7"/>
    </row>
    <row r="6" spans="1:12" x14ac:dyDescent="0.3">
      <c r="A6" s="9"/>
      <c r="B6" s="9"/>
      <c r="C6" s="9"/>
      <c r="D6" s="9"/>
      <c r="E6" s="10"/>
      <c r="F6" s="11"/>
      <c r="G6" s="11"/>
      <c r="H6" s="12"/>
      <c r="I6" s="13" t="s">
        <v>8</v>
      </c>
      <c r="J6" s="14" t="s">
        <v>9</v>
      </c>
      <c r="K6" s="14"/>
      <c r="L6" s="13" t="s">
        <v>8</v>
      </c>
    </row>
    <row r="7" spans="1:12" x14ac:dyDescent="0.3">
      <c r="A7" s="15"/>
      <c r="B7" s="15"/>
      <c r="C7" s="15"/>
      <c r="D7" s="9"/>
      <c r="E7" s="16" t="s">
        <v>10</v>
      </c>
      <c r="F7" s="17"/>
      <c r="G7" s="16" t="s">
        <v>11</v>
      </c>
      <c r="H7" s="17"/>
      <c r="I7" s="18"/>
      <c r="J7" s="19" t="s">
        <v>12</v>
      </c>
      <c r="K7" s="14"/>
      <c r="L7" s="18"/>
    </row>
    <row r="8" spans="1:12" x14ac:dyDescent="0.3">
      <c r="A8" s="20">
        <v>1</v>
      </c>
      <c r="B8" s="21" t="s">
        <v>13</v>
      </c>
      <c r="C8" s="22">
        <v>2308</v>
      </c>
      <c r="D8" s="23" t="s">
        <v>14</v>
      </c>
      <c r="E8" s="24">
        <v>0</v>
      </c>
      <c r="F8" s="23" t="s">
        <v>14</v>
      </c>
      <c r="G8" s="24">
        <v>0</v>
      </c>
      <c r="H8" s="23" t="s">
        <v>14</v>
      </c>
      <c r="I8" s="25">
        <f t="shared" ref="I8:I16" si="0">E8/C8*100</f>
        <v>0</v>
      </c>
      <c r="J8" s="30">
        <f>C8-G8</f>
        <v>2308</v>
      </c>
      <c r="K8" s="23" t="s">
        <v>14</v>
      </c>
      <c r="L8" s="25">
        <f t="shared" ref="L8:L16" si="1">J8/C8*100</f>
        <v>100</v>
      </c>
    </row>
    <row r="9" spans="1:12" x14ac:dyDescent="0.3">
      <c r="A9" s="26">
        <v>2</v>
      </c>
      <c r="B9" s="27" t="s">
        <v>15</v>
      </c>
      <c r="C9" s="22">
        <v>96753</v>
      </c>
      <c r="D9" s="28" t="s">
        <v>14</v>
      </c>
      <c r="E9" s="22">
        <v>0</v>
      </c>
      <c r="F9" s="28" t="s">
        <v>14</v>
      </c>
      <c r="G9" s="22">
        <v>420</v>
      </c>
      <c r="H9" s="28" t="s">
        <v>14</v>
      </c>
      <c r="I9" s="29">
        <f t="shared" si="0"/>
        <v>0</v>
      </c>
      <c r="J9" s="30">
        <f>C9-G9</f>
        <v>96333</v>
      </c>
      <c r="K9" s="28" t="s">
        <v>14</v>
      </c>
      <c r="L9" s="29">
        <f t="shared" si="1"/>
        <v>99.565904933180377</v>
      </c>
    </row>
    <row r="10" spans="1:12" x14ac:dyDescent="0.3">
      <c r="A10" s="26">
        <v>3</v>
      </c>
      <c r="B10" s="27" t="s">
        <v>16</v>
      </c>
      <c r="C10" s="22">
        <v>859</v>
      </c>
      <c r="D10" s="28" t="s">
        <v>14</v>
      </c>
      <c r="E10" s="22">
        <v>0</v>
      </c>
      <c r="F10" s="28" t="s">
        <v>14</v>
      </c>
      <c r="G10" s="22">
        <v>0</v>
      </c>
      <c r="H10" s="28" t="s">
        <v>14</v>
      </c>
      <c r="I10" s="29">
        <f t="shared" si="0"/>
        <v>0</v>
      </c>
      <c r="J10" s="30">
        <f t="shared" ref="J10:J33" si="2">C10-G10</f>
        <v>859</v>
      </c>
      <c r="K10" s="28" t="s">
        <v>14</v>
      </c>
      <c r="L10" s="29">
        <f t="shared" si="1"/>
        <v>100</v>
      </c>
    </row>
    <row r="11" spans="1:12" x14ac:dyDescent="0.3">
      <c r="A11" s="26">
        <v>4</v>
      </c>
      <c r="B11" s="27" t="s">
        <v>17</v>
      </c>
      <c r="C11" s="22">
        <v>3286</v>
      </c>
      <c r="D11" s="28" t="s">
        <v>14</v>
      </c>
      <c r="E11" s="22">
        <v>0</v>
      </c>
      <c r="F11" s="28" t="s">
        <v>14</v>
      </c>
      <c r="G11" s="22">
        <v>0</v>
      </c>
      <c r="H11" s="28" t="s">
        <v>14</v>
      </c>
      <c r="I11" s="29">
        <f t="shared" si="0"/>
        <v>0</v>
      </c>
      <c r="J11" s="30">
        <f t="shared" si="2"/>
        <v>3286</v>
      </c>
      <c r="K11" s="28" t="s">
        <v>14</v>
      </c>
      <c r="L11" s="29">
        <f t="shared" si="1"/>
        <v>100</v>
      </c>
    </row>
    <row r="12" spans="1:12" x14ac:dyDescent="0.3">
      <c r="A12" s="26">
        <v>5</v>
      </c>
      <c r="B12" s="27" t="s">
        <v>18</v>
      </c>
      <c r="C12" s="22">
        <v>4830</v>
      </c>
      <c r="D12" s="28" t="s">
        <v>14</v>
      </c>
      <c r="E12" s="22">
        <v>0</v>
      </c>
      <c r="F12" s="28" t="s">
        <v>14</v>
      </c>
      <c r="G12" s="22">
        <v>0</v>
      </c>
      <c r="H12" s="28" t="s">
        <v>14</v>
      </c>
      <c r="I12" s="29">
        <f t="shared" si="0"/>
        <v>0</v>
      </c>
      <c r="J12" s="30">
        <f t="shared" si="2"/>
        <v>4830</v>
      </c>
      <c r="K12" s="28" t="s">
        <v>14</v>
      </c>
      <c r="L12" s="29">
        <f t="shared" si="1"/>
        <v>100</v>
      </c>
    </row>
    <row r="13" spans="1:12" x14ac:dyDescent="0.3">
      <c r="A13" s="26">
        <v>6</v>
      </c>
      <c r="B13" s="27" t="s">
        <v>19</v>
      </c>
      <c r="C13" s="22">
        <v>471</v>
      </c>
      <c r="D13" s="28" t="s">
        <v>14</v>
      </c>
      <c r="E13" s="22">
        <v>0</v>
      </c>
      <c r="F13" s="28" t="s">
        <v>14</v>
      </c>
      <c r="G13" s="22">
        <v>0</v>
      </c>
      <c r="H13" s="28" t="s">
        <v>14</v>
      </c>
      <c r="I13" s="29">
        <f t="shared" si="0"/>
        <v>0</v>
      </c>
      <c r="J13" s="30">
        <f t="shared" si="2"/>
        <v>471</v>
      </c>
      <c r="K13" s="28" t="s">
        <v>14</v>
      </c>
      <c r="L13" s="29">
        <f t="shared" si="1"/>
        <v>100</v>
      </c>
    </row>
    <row r="14" spans="1:12" x14ac:dyDescent="0.3">
      <c r="A14" s="26">
        <v>7</v>
      </c>
      <c r="B14" s="27" t="s">
        <v>20</v>
      </c>
      <c r="C14" s="22">
        <v>49</v>
      </c>
      <c r="D14" s="28" t="s">
        <v>14</v>
      </c>
      <c r="E14" s="22">
        <v>0</v>
      </c>
      <c r="F14" s="28" t="s">
        <v>14</v>
      </c>
      <c r="G14" s="22">
        <v>0</v>
      </c>
      <c r="H14" s="28" t="s">
        <v>14</v>
      </c>
      <c r="I14" s="29">
        <f t="shared" si="0"/>
        <v>0</v>
      </c>
      <c r="J14" s="30">
        <f t="shared" si="2"/>
        <v>49</v>
      </c>
      <c r="K14" s="28" t="s">
        <v>14</v>
      </c>
      <c r="L14" s="29">
        <f t="shared" si="1"/>
        <v>100</v>
      </c>
    </row>
    <row r="15" spans="1:12" x14ac:dyDescent="0.3">
      <c r="A15" s="26">
        <v>8</v>
      </c>
      <c r="B15" s="27" t="s">
        <v>21</v>
      </c>
      <c r="C15" s="22">
        <v>50366</v>
      </c>
      <c r="D15" s="28" t="s">
        <v>14</v>
      </c>
      <c r="E15" s="22">
        <v>0</v>
      </c>
      <c r="F15" s="28" t="s">
        <v>14</v>
      </c>
      <c r="G15" s="22">
        <f>130+610</f>
        <v>740</v>
      </c>
      <c r="H15" s="28" t="s">
        <v>14</v>
      </c>
      <c r="I15" s="29">
        <f t="shared" si="0"/>
        <v>0</v>
      </c>
      <c r="J15" s="30">
        <f t="shared" si="2"/>
        <v>49626</v>
      </c>
      <c r="K15" s="28" t="s">
        <v>14</v>
      </c>
      <c r="L15" s="29">
        <f t="shared" si="1"/>
        <v>98.530754874319982</v>
      </c>
    </row>
    <row r="16" spans="1:12" x14ac:dyDescent="0.3">
      <c r="A16" s="26">
        <v>9</v>
      </c>
      <c r="B16" s="27" t="s">
        <v>22</v>
      </c>
      <c r="C16" s="22">
        <v>12651</v>
      </c>
      <c r="D16" s="28" t="s">
        <v>14</v>
      </c>
      <c r="E16" s="22">
        <v>0</v>
      </c>
      <c r="F16" s="28" t="s">
        <v>14</v>
      </c>
      <c r="G16" s="22">
        <v>100</v>
      </c>
      <c r="H16" s="28" t="s">
        <v>14</v>
      </c>
      <c r="I16" s="29">
        <f t="shared" si="0"/>
        <v>0</v>
      </c>
      <c r="J16" s="30">
        <f t="shared" si="2"/>
        <v>12551</v>
      </c>
      <c r="K16" s="28" t="s">
        <v>14</v>
      </c>
      <c r="L16" s="29">
        <f t="shared" si="1"/>
        <v>99.209548652280461</v>
      </c>
    </row>
    <row r="17" spans="1:12" x14ac:dyDescent="0.3">
      <c r="A17" s="26">
        <v>10</v>
      </c>
      <c r="B17" s="27" t="s">
        <v>23</v>
      </c>
      <c r="C17" s="22">
        <v>0</v>
      </c>
      <c r="D17" s="28" t="s">
        <v>14</v>
      </c>
      <c r="E17" s="22">
        <v>0</v>
      </c>
      <c r="F17" s="28" t="s">
        <v>14</v>
      </c>
      <c r="G17" s="22">
        <v>40</v>
      </c>
      <c r="H17" s="28" t="s">
        <v>14</v>
      </c>
      <c r="I17" s="31">
        <v>0</v>
      </c>
      <c r="J17" s="30">
        <v>40</v>
      </c>
      <c r="K17" s="28" t="s">
        <v>14</v>
      </c>
      <c r="L17" s="29">
        <v>0</v>
      </c>
    </row>
    <row r="18" spans="1:12" x14ac:dyDescent="0.3">
      <c r="A18" s="26">
        <v>11</v>
      </c>
      <c r="B18" s="27" t="s">
        <v>24</v>
      </c>
      <c r="C18" s="22">
        <v>169</v>
      </c>
      <c r="D18" s="28" t="s">
        <v>14</v>
      </c>
      <c r="E18" s="22">
        <v>0</v>
      </c>
      <c r="F18" s="28" t="s">
        <v>14</v>
      </c>
      <c r="G18" s="22">
        <v>75</v>
      </c>
      <c r="H18" s="28" t="s">
        <v>14</v>
      </c>
      <c r="I18" s="29">
        <f>E18/C18*100</f>
        <v>0</v>
      </c>
      <c r="J18" s="30">
        <f t="shared" si="2"/>
        <v>94</v>
      </c>
      <c r="K18" s="28" t="s">
        <v>14</v>
      </c>
      <c r="L18" s="29">
        <f>J18/C18*100</f>
        <v>55.621301775147927</v>
      </c>
    </row>
    <row r="19" spans="1:12" x14ac:dyDescent="0.3">
      <c r="A19" s="26">
        <v>12</v>
      </c>
      <c r="B19" s="27" t="s">
        <v>25</v>
      </c>
      <c r="C19" s="22">
        <v>0</v>
      </c>
      <c r="D19" s="28" t="s">
        <v>14</v>
      </c>
      <c r="E19" s="22">
        <v>0</v>
      </c>
      <c r="F19" s="28" t="s">
        <v>14</v>
      </c>
      <c r="G19" s="22">
        <v>0</v>
      </c>
      <c r="H19" s="28" t="s">
        <v>14</v>
      </c>
      <c r="I19" s="29">
        <f>C19-E19</f>
        <v>0</v>
      </c>
      <c r="J19" s="30">
        <f t="shared" si="2"/>
        <v>0</v>
      </c>
      <c r="K19" s="28" t="s">
        <v>14</v>
      </c>
      <c r="L19" s="29">
        <v>0</v>
      </c>
    </row>
    <row r="20" spans="1:12" x14ac:dyDescent="0.3">
      <c r="A20" s="26">
        <v>13</v>
      </c>
      <c r="B20" s="27" t="s">
        <v>26</v>
      </c>
      <c r="C20" s="22">
        <v>310</v>
      </c>
      <c r="D20" s="28" t="s">
        <v>14</v>
      </c>
      <c r="E20" s="22">
        <v>0</v>
      </c>
      <c r="F20" s="28" t="s">
        <v>14</v>
      </c>
      <c r="G20" s="32">
        <v>0</v>
      </c>
      <c r="H20" s="28" t="s">
        <v>14</v>
      </c>
      <c r="I20" s="29">
        <f>E20/C20*100</f>
        <v>0</v>
      </c>
      <c r="J20" s="30">
        <f t="shared" si="2"/>
        <v>310</v>
      </c>
      <c r="K20" s="28" t="s">
        <v>14</v>
      </c>
      <c r="L20" s="29">
        <f>J20/C20*100</f>
        <v>100</v>
      </c>
    </row>
    <row r="21" spans="1:12" x14ac:dyDescent="0.3">
      <c r="A21" s="26">
        <v>14</v>
      </c>
      <c r="B21" s="27" t="s">
        <v>27</v>
      </c>
      <c r="C21" s="22">
        <v>55</v>
      </c>
      <c r="D21" s="28" t="s">
        <v>14</v>
      </c>
      <c r="E21" s="22">
        <v>0</v>
      </c>
      <c r="F21" s="28" t="s">
        <v>14</v>
      </c>
      <c r="G21" s="32">
        <v>0</v>
      </c>
      <c r="H21" s="28" t="s">
        <v>14</v>
      </c>
      <c r="I21" s="29">
        <f>E21/C21*100</f>
        <v>0</v>
      </c>
      <c r="J21" s="30">
        <f t="shared" si="2"/>
        <v>55</v>
      </c>
      <c r="K21" s="28" t="s">
        <v>14</v>
      </c>
      <c r="L21" s="29">
        <f>J21/C21*100</f>
        <v>100</v>
      </c>
    </row>
    <row r="22" spans="1:12" x14ac:dyDescent="0.3">
      <c r="A22" s="26">
        <v>15</v>
      </c>
      <c r="B22" s="27" t="s">
        <v>28</v>
      </c>
      <c r="C22" s="22">
        <v>6430</v>
      </c>
      <c r="D22" s="28" t="s">
        <v>14</v>
      </c>
      <c r="E22" s="22">
        <v>0</v>
      </c>
      <c r="F22" s="28" t="s">
        <v>14</v>
      </c>
      <c r="G22" s="22">
        <v>0</v>
      </c>
      <c r="H22" s="28" t="s">
        <v>14</v>
      </c>
      <c r="I22" s="29">
        <f>E22/C22*100</f>
        <v>0</v>
      </c>
      <c r="J22" s="30">
        <f t="shared" si="2"/>
        <v>6430</v>
      </c>
      <c r="K22" s="28" t="s">
        <v>14</v>
      </c>
      <c r="L22" s="29">
        <f>J22/C22*100</f>
        <v>100</v>
      </c>
    </row>
    <row r="23" spans="1:12" x14ac:dyDescent="0.3">
      <c r="A23" s="26">
        <v>16</v>
      </c>
      <c r="B23" s="27" t="s">
        <v>29</v>
      </c>
      <c r="C23" s="22">
        <v>212</v>
      </c>
      <c r="D23" s="28" t="s">
        <v>14</v>
      </c>
      <c r="E23" s="22">
        <v>0</v>
      </c>
      <c r="F23" s="28" t="s">
        <v>14</v>
      </c>
      <c r="G23" s="22">
        <v>0</v>
      </c>
      <c r="H23" s="28" t="s">
        <v>14</v>
      </c>
      <c r="I23" s="29">
        <f>E23/C23*100</f>
        <v>0</v>
      </c>
      <c r="J23" s="30">
        <f t="shared" si="2"/>
        <v>212</v>
      </c>
      <c r="K23" s="28" t="s">
        <v>14</v>
      </c>
      <c r="L23" s="29">
        <f>J23/C23*100</f>
        <v>100</v>
      </c>
    </row>
    <row r="24" spans="1:12" x14ac:dyDescent="0.3">
      <c r="A24" s="26">
        <v>17</v>
      </c>
      <c r="B24" s="27" t="s">
        <v>30</v>
      </c>
      <c r="C24" s="22">
        <v>551</v>
      </c>
      <c r="D24" s="28" t="s">
        <v>14</v>
      </c>
      <c r="E24" s="22">
        <v>0</v>
      </c>
      <c r="F24" s="28" t="s">
        <v>14</v>
      </c>
      <c r="G24" s="22">
        <v>0</v>
      </c>
      <c r="H24" s="28" t="s">
        <v>14</v>
      </c>
      <c r="I24" s="29">
        <f>E24/C24*100</f>
        <v>0</v>
      </c>
      <c r="J24" s="30">
        <f t="shared" si="2"/>
        <v>551</v>
      </c>
      <c r="K24" s="28" t="s">
        <v>14</v>
      </c>
      <c r="L24" s="29">
        <f>J24/C24*100</f>
        <v>100</v>
      </c>
    </row>
    <row r="25" spans="1:12" x14ac:dyDescent="0.3">
      <c r="A25" s="26">
        <v>18</v>
      </c>
      <c r="B25" s="27" t="s">
        <v>31</v>
      </c>
      <c r="C25" s="22">
        <v>0</v>
      </c>
      <c r="D25" s="28" t="s">
        <v>14</v>
      </c>
      <c r="E25" s="22">
        <v>0</v>
      </c>
      <c r="F25" s="28" t="s">
        <v>14</v>
      </c>
      <c r="G25" s="22">
        <f>92+6</f>
        <v>98</v>
      </c>
      <c r="H25" s="28" t="s">
        <v>14</v>
      </c>
      <c r="I25" s="29">
        <v>0</v>
      </c>
      <c r="J25" s="30">
        <f t="shared" si="2"/>
        <v>-98</v>
      </c>
      <c r="K25" s="28" t="s">
        <v>14</v>
      </c>
      <c r="L25" s="33">
        <v>100</v>
      </c>
    </row>
    <row r="26" spans="1:12" x14ac:dyDescent="0.3">
      <c r="A26" s="26">
        <v>19</v>
      </c>
      <c r="B26" s="27" t="s">
        <v>32</v>
      </c>
      <c r="C26" s="22">
        <v>3584</v>
      </c>
      <c r="D26" s="28" t="s">
        <v>14</v>
      </c>
      <c r="E26" s="22">
        <v>0</v>
      </c>
      <c r="F26" s="28" t="s">
        <v>14</v>
      </c>
      <c r="G26" s="22">
        <v>23</v>
      </c>
      <c r="H26" s="28" t="s">
        <v>14</v>
      </c>
      <c r="I26" s="29">
        <f>E26/C26*100</f>
        <v>0</v>
      </c>
      <c r="J26" s="30">
        <f t="shared" si="2"/>
        <v>3561</v>
      </c>
      <c r="K26" s="28" t="s">
        <v>14</v>
      </c>
      <c r="L26" s="29">
        <f>J26/C26*100</f>
        <v>99.358258928571431</v>
      </c>
    </row>
    <row r="27" spans="1:12" x14ac:dyDescent="0.3">
      <c r="A27" s="26">
        <v>20</v>
      </c>
      <c r="B27" s="27" t="s">
        <v>33</v>
      </c>
      <c r="C27" s="22">
        <v>5798</v>
      </c>
      <c r="D27" s="28" t="s">
        <v>14</v>
      </c>
      <c r="E27" s="22">
        <v>0</v>
      </c>
      <c r="F27" s="28" t="s">
        <v>14</v>
      </c>
      <c r="G27" s="22">
        <v>0</v>
      </c>
      <c r="H27" s="28" t="s">
        <v>14</v>
      </c>
      <c r="I27" s="29">
        <f>E27/C27*100</f>
        <v>0</v>
      </c>
      <c r="J27" s="30">
        <f t="shared" si="2"/>
        <v>5798</v>
      </c>
      <c r="K27" s="28" t="s">
        <v>14</v>
      </c>
      <c r="L27" s="29">
        <f>J27/C27*100</f>
        <v>100</v>
      </c>
    </row>
    <row r="28" spans="1:12" x14ac:dyDescent="0.3">
      <c r="A28" s="26">
        <v>21</v>
      </c>
      <c r="B28" s="27" t="s">
        <v>34</v>
      </c>
      <c r="C28" s="22">
        <v>0</v>
      </c>
      <c r="D28" s="28" t="s">
        <v>35</v>
      </c>
      <c r="E28" s="22">
        <v>0</v>
      </c>
      <c r="F28" s="28" t="s">
        <v>35</v>
      </c>
      <c r="G28" s="22">
        <f>5389+7283</f>
        <v>12672</v>
      </c>
      <c r="H28" s="28" t="s">
        <v>35</v>
      </c>
      <c r="I28" s="29">
        <v>0</v>
      </c>
      <c r="J28" s="30">
        <v>12672</v>
      </c>
      <c r="K28" s="28" t="s">
        <v>35</v>
      </c>
      <c r="L28" s="29">
        <v>0</v>
      </c>
    </row>
    <row r="29" spans="1:12" x14ac:dyDescent="0.3">
      <c r="A29" s="26">
        <v>22</v>
      </c>
      <c r="B29" s="27" t="s">
        <v>36</v>
      </c>
      <c r="C29" s="22">
        <v>6318</v>
      </c>
      <c r="D29" s="28" t="s">
        <v>35</v>
      </c>
      <c r="E29" s="22">
        <v>0</v>
      </c>
      <c r="F29" s="28" t="s">
        <v>35</v>
      </c>
      <c r="G29" s="22">
        <v>794</v>
      </c>
      <c r="H29" s="28" t="s">
        <v>35</v>
      </c>
      <c r="I29" s="29">
        <f t="shared" ref="I29:I34" si="3">E29/C29*100</f>
        <v>0</v>
      </c>
      <c r="J29" s="30">
        <f t="shared" si="2"/>
        <v>5524</v>
      </c>
      <c r="K29" s="28" t="s">
        <v>35</v>
      </c>
      <c r="L29" s="29">
        <f t="shared" ref="L29:L34" si="4">J29/C29*100</f>
        <v>87.432731877176323</v>
      </c>
    </row>
    <row r="30" spans="1:12" x14ac:dyDescent="0.3">
      <c r="A30" s="26">
        <v>23</v>
      </c>
      <c r="B30" s="27" t="s">
        <v>37</v>
      </c>
      <c r="C30" s="22">
        <v>105140</v>
      </c>
      <c r="D30" s="28" t="s">
        <v>14</v>
      </c>
      <c r="E30" s="22">
        <v>0</v>
      </c>
      <c r="F30" s="28" t="s">
        <v>14</v>
      </c>
      <c r="G30" s="32">
        <v>0</v>
      </c>
      <c r="H30" s="28" t="s">
        <v>14</v>
      </c>
      <c r="I30" s="29">
        <f t="shared" si="3"/>
        <v>0</v>
      </c>
      <c r="J30" s="30">
        <f t="shared" si="2"/>
        <v>105140</v>
      </c>
      <c r="K30" s="28" t="s">
        <v>14</v>
      </c>
      <c r="L30" s="29">
        <f t="shared" si="4"/>
        <v>100</v>
      </c>
    </row>
    <row r="31" spans="1:12" x14ac:dyDescent="0.3">
      <c r="A31" s="26">
        <v>24</v>
      </c>
      <c r="B31" s="27" t="s">
        <v>38</v>
      </c>
      <c r="C31" s="22">
        <v>345138</v>
      </c>
      <c r="D31" s="28" t="s">
        <v>35</v>
      </c>
      <c r="E31" s="22">
        <f>620+500</f>
        <v>1120</v>
      </c>
      <c r="F31" s="28" t="s">
        <v>35</v>
      </c>
      <c r="G31" s="22">
        <v>0</v>
      </c>
      <c r="H31" s="28" t="s">
        <v>35</v>
      </c>
      <c r="I31" s="29">
        <f t="shared" si="3"/>
        <v>0.32450787800821701</v>
      </c>
      <c r="J31" s="30">
        <f t="shared" si="2"/>
        <v>345138</v>
      </c>
      <c r="K31" s="28" t="s">
        <v>35</v>
      </c>
      <c r="L31" s="29">
        <f t="shared" si="4"/>
        <v>100</v>
      </c>
    </row>
    <row r="32" spans="1:12" x14ac:dyDescent="0.3">
      <c r="A32" s="26">
        <v>25</v>
      </c>
      <c r="B32" s="27" t="s">
        <v>39</v>
      </c>
      <c r="C32" s="22">
        <v>793</v>
      </c>
      <c r="D32" s="28" t="s">
        <v>35</v>
      </c>
      <c r="E32" s="22">
        <v>0</v>
      </c>
      <c r="F32" s="28" t="s">
        <v>35</v>
      </c>
      <c r="G32" s="32">
        <v>0</v>
      </c>
      <c r="H32" s="28" t="s">
        <v>35</v>
      </c>
      <c r="I32" s="29">
        <f t="shared" si="3"/>
        <v>0</v>
      </c>
      <c r="J32" s="30">
        <f t="shared" si="2"/>
        <v>793</v>
      </c>
      <c r="K32" s="28" t="s">
        <v>35</v>
      </c>
      <c r="L32" s="29">
        <f t="shared" si="4"/>
        <v>100</v>
      </c>
    </row>
    <row r="33" spans="1:12" x14ac:dyDescent="0.3">
      <c r="A33" s="34">
        <v>26</v>
      </c>
      <c r="B33" s="35" t="s">
        <v>40</v>
      </c>
      <c r="C33" s="22">
        <v>2610</v>
      </c>
      <c r="D33" s="28" t="s">
        <v>35</v>
      </c>
      <c r="E33" s="36">
        <v>164</v>
      </c>
      <c r="F33" s="28" t="s">
        <v>35</v>
      </c>
      <c r="G33" s="36">
        <v>0</v>
      </c>
      <c r="H33" s="28" t="s">
        <v>35</v>
      </c>
      <c r="I33" s="29">
        <f t="shared" si="3"/>
        <v>6.2835249042145591</v>
      </c>
      <c r="J33" s="30">
        <f t="shared" si="2"/>
        <v>2610</v>
      </c>
      <c r="K33" s="28" t="s">
        <v>35</v>
      </c>
      <c r="L33" s="37">
        <f t="shared" si="4"/>
        <v>100</v>
      </c>
    </row>
    <row r="34" spans="1:12" x14ac:dyDescent="0.3">
      <c r="A34" s="38"/>
      <c r="B34" s="38" t="s">
        <v>5</v>
      </c>
      <c r="C34" s="39">
        <f>SUM(C8:C33)</f>
        <v>648681</v>
      </c>
      <c r="D34" s="40"/>
      <c r="E34" s="39">
        <f>SUM(E8:E33)</f>
        <v>1284</v>
      </c>
      <c r="F34" s="40"/>
      <c r="G34" s="39">
        <f>SUM(G8:G33)</f>
        <v>14962</v>
      </c>
      <c r="H34" s="40"/>
      <c r="I34" s="41">
        <f t="shared" si="3"/>
        <v>0.19794012773612915</v>
      </c>
      <c r="J34" s="39">
        <f>SUM(J8:J33)</f>
        <v>659143</v>
      </c>
      <c r="K34" s="42"/>
      <c r="L34" s="43">
        <f t="shared" si="4"/>
        <v>101.61281122770669</v>
      </c>
    </row>
  </sheetData>
  <mergeCells count="12">
    <mergeCell ref="G7:H7"/>
    <mergeCell ref="J7:K7"/>
    <mergeCell ref="A1:L1"/>
    <mergeCell ref="A2:L2"/>
    <mergeCell ref="A3:L3"/>
    <mergeCell ref="A5:A7"/>
    <mergeCell ref="B5:B7"/>
    <mergeCell ref="C5:D7"/>
    <mergeCell ref="E5:H6"/>
    <mergeCell ref="J5:K5"/>
    <mergeCell ref="J6:K6"/>
    <mergeCell ref="E7:F7"/>
  </mergeCells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ROG</cp:lastModifiedBy>
  <dcterms:created xsi:type="dcterms:W3CDTF">2019-08-07T03:37:30Z</dcterms:created>
  <dcterms:modified xsi:type="dcterms:W3CDTF">2019-08-07T03:59:48Z</dcterms:modified>
</cp:coreProperties>
</file>