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615" windowHeight="4890" tabRatio="861" activeTab="2"/>
  </bookViews>
  <sheets>
    <sheet name="SMAN (RINCI)" sheetId="1" r:id="rId1"/>
    <sheet name="SMKN (RINCI)" sheetId="2" r:id="rId2"/>
    <sheet name="SLBN (RINCI)" sheetId="3" r:id="rId3"/>
  </sheets>
  <definedNames>
    <definedName name="_xlnm.Print_Titles" localSheetId="0">'SMAN (RINCI)'!$3:$5</definedName>
    <definedName name="_xlnm.Print_Titles" localSheetId="1">'SMKN (RINCI)'!$3:$5</definedName>
  </definedNames>
  <calcPr fullCalcOnLoad="1"/>
</workbook>
</file>

<file path=xl/sharedStrings.xml><?xml version="1.0" encoding="utf-8"?>
<sst xmlns="http://schemas.openxmlformats.org/spreadsheetml/2006/main" count="383" uniqueCount="257">
  <si>
    <t>LOMBOK UTARA</t>
  </si>
  <si>
    <t>Ruang Guru</t>
  </si>
  <si>
    <t>R. Guru</t>
  </si>
  <si>
    <t>SMAN 1 KAYANGAN</t>
  </si>
  <si>
    <t>SMAN 1 GANGGA</t>
  </si>
  <si>
    <t>SMAN 1 PEMENANG</t>
  </si>
  <si>
    <t>SMAN 1 TANJUNG</t>
  </si>
  <si>
    <t>LOMBOK BARAT</t>
  </si>
  <si>
    <t>SMAN 1 GUNUNGSARI</t>
  </si>
  <si>
    <t>SMAN 1 LINGSAR</t>
  </si>
  <si>
    <t>SMAN 2 NARMADA</t>
  </si>
  <si>
    <t>SMAN 1 LABUAPI</t>
  </si>
  <si>
    <t>SMAN 2 LABUAPI</t>
  </si>
  <si>
    <t>SMAN 1 KEDIRI</t>
  </si>
  <si>
    <t>SMAN 1 GERUNG</t>
  </si>
  <si>
    <t>SMAN 1 KURIPAN</t>
  </si>
  <si>
    <t>SMAN 1 LEMBAR</t>
  </si>
  <si>
    <t>SMAN 2 LEMBAR</t>
  </si>
  <si>
    <t>SMAN 3 LEMBAR</t>
  </si>
  <si>
    <t>SMAN 1 SEKOTONG</t>
  </si>
  <si>
    <t xml:space="preserve">SMAN 1 NARMADA </t>
  </si>
  <si>
    <t>KOTA MATARAM</t>
  </si>
  <si>
    <t>SMAN 1 MATARAM</t>
  </si>
  <si>
    <t>SMAN 2 MATARAM</t>
  </si>
  <si>
    <t>SMAN 3 MATARAM</t>
  </si>
  <si>
    <t>SMAN 4 MATARAM</t>
  </si>
  <si>
    <t>SMAN 5 MATARAM</t>
  </si>
  <si>
    <t>SMAN 6 MATARAM</t>
  </si>
  <si>
    <t>SMAN 7 MATARAM</t>
  </si>
  <si>
    <t>SMAN 8 MATARAM</t>
  </si>
  <si>
    <t>LOMBOK TENGAH</t>
  </si>
  <si>
    <t>SMA NEGERI 1 PRAYA</t>
  </si>
  <si>
    <t>SMA NEGERI 1 KOPANG</t>
  </si>
  <si>
    <t>SMA NEGERI 1 PRAYA TENGAH</t>
  </si>
  <si>
    <t>SMA NEGERI 1 JONGGAT</t>
  </si>
  <si>
    <t>SMA NEGERI 1 PRINGGARATA</t>
  </si>
  <si>
    <t>SMA NEGERI 1 PRAYA TIMUR</t>
  </si>
  <si>
    <t>SMA NEGERI 1 JANAPRIA</t>
  </si>
  <si>
    <t>SMA NEGERI 1 PRAYA BARAT</t>
  </si>
  <si>
    <t>SMA NEGERI 1 PUJUT</t>
  </si>
  <si>
    <t>SMA NEGERI 1 BATUKLIANG</t>
  </si>
  <si>
    <t>SMA NEGERI 1 BATUKLIANG UTARA</t>
  </si>
  <si>
    <t>SMA NEGERI 2 JONGGAT</t>
  </si>
  <si>
    <t>SMA NEGERI 2 PUJUT</t>
  </si>
  <si>
    <t>SMAN 2 PRINGGARATA</t>
  </si>
  <si>
    <t>SMA NEGERI 4 PRAYA</t>
  </si>
  <si>
    <t>SMA NEGERI 2 PRAYA</t>
  </si>
  <si>
    <t>SMA NEGERI 3 PRAYA</t>
  </si>
  <si>
    <t>LOMBOK TIMUR</t>
  </si>
  <si>
    <t>SMA NEGERI 1 SELONG</t>
  </si>
  <si>
    <t>SMA NEGERI 3 SELONG</t>
  </si>
  <si>
    <t>SMA NEGERI 2 SELONG</t>
  </si>
  <si>
    <t>SMA NEGERI 1 SUKAMULIA</t>
  </si>
  <si>
    <t>SMA NEGERI 1 LABUHAN HAJI</t>
  </si>
  <si>
    <t>SMA NEGERI 1 SURALAGA</t>
  </si>
  <si>
    <t>SMA NEGERI 1 SAKRA</t>
  </si>
  <si>
    <t>SMA NEGERI 1 SAKRA TIMUR</t>
  </si>
  <si>
    <t>SMA NEGERI 1 KERUAK</t>
  </si>
  <si>
    <t>SMA NEGERI 1 JEROWARU</t>
  </si>
  <si>
    <t>SMA NEGERI 1 MASBAGIK</t>
  </si>
  <si>
    <t>SMA NEGERI 1 PRINGGASELA</t>
  </si>
  <si>
    <t>SMA NEGERI 1 SIKUR</t>
  </si>
  <si>
    <t>SMA NEGERI 1 MONTONG GADING</t>
  </si>
  <si>
    <t>SMA NEGERI 1 TERARA</t>
  </si>
  <si>
    <t>SMA NEGERI 1 AIKMEL</t>
  </si>
  <si>
    <t>SMA NEGERI 2 AIKMEL</t>
  </si>
  <si>
    <t>SMA NEGERI 1 WANASABA</t>
  </si>
  <si>
    <t>SMA NEGERI 1 PRINGGABAYA</t>
  </si>
  <si>
    <t>SMA NEGERI 1 SAMBELIA</t>
  </si>
  <si>
    <t>SMA NEGERI 1 SUELA</t>
  </si>
  <si>
    <t>SMA NEGERI 1 SEMBALUN</t>
  </si>
  <si>
    <t>R. Kelas</t>
  </si>
  <si>
    <t>R. Lab</t>
  </si>
  <si>
    <t>SMAN 1 ALAS</t>
  </si>
  <si>
    <t>SMAN 1 UTAN</t>
  </si>
  <si>
    <t>SMAN 1 BATULAYAR</t>
  </si>
  <si>
    <t>AMAN</t>
  </si>
  <si>
    <t>SMAN 2 GERUNG</t>
  </si>
  <si>
    <t>No</t>
  </si>
  <si>
    <t>SMAN 2 TANJUNG</t>
  </si>
  <si>
    <t>R. Kepala Sekolah</t>
  </si>
  <si>
    <t>R. Perpustakaan</t>
  </si>
  <si>
    <t>SLB Negeri Gerung</t>
  </si>
  <si>
    <t>SLB Pembina Mataram</t>
  </si>
  <si>
    <t>SMA ISLAM AL IHWAN SESAIT</t>
  </si>
  <si>
    <t>SMA ITTIHADUL FALAH</t>
  </si>
  <si>
    <t>SLB Pembina Provinsi NTB</t>
  </si>
  <si>
    <t>SMA KARYA LOTARA</t>
  </si>
  <si>
    <t xml:space="preserve">Catatan : </t>
  </si>
  <si>
    <t>Drs. Sukran</t>
  </si>
  <si>
    <t>NIP. 19611231 198603 1 300</t>
  </si>
  <si>
    <t>SMK Negeri 1 Bayan</t>
  </si>
  <si>
    <t>R. Laboratorium</t>
  </si>
  <si>
    <t>SMK Negeri 1 Tanjung</t>
  </si>
  <si>
    <t>SMK Negeri 1 Gangga</t>
  </si>
  <si>
    <t>SMK Negeri 1 Pemenang</t>
  </si>
  <si>
    <t>SMK Negeri 1 Kayangan</t>
  </si>
  <si>
    <t>SMK Negeri 1 Mataram</t>
  </si>
  <si>
    <t>SMK Negeri 2 Mataram</t>
  </si>
  <si>
    <t>SMK Negeri 4 Mataram</t>
  </si>
  <si>
    <t>SMK Negeri 3 Mataram</t>
  </si>
  <si>
    <t>SMK Negeri 5 Mataram</t>
  </si>
  <si>
    <t>SMK Negeri 6 Mataram</t>
  </si>
  <si>
    <t>SMK Negeri 7 Mataram</t>
  </si>
  <si>
    <t>SMK Negeri 8 Mataram</t>
  </si>
  <si>
    <t>SMK Negeri 9 Mataram</t>
  </si>
  <si>
    <t>SMKPP N Mataram</t>
  </si>
  <si>
    <t>SMK Negeri 1 Kuripan</t>
  </si>
  <si>
    <t>SMK Negeri 2 Kuripan</t>
  </si>
  <si>
    <t>SMK Negeri 1 Lembar</t>
  </si>
  <si>
    <t>SMK Negeri 1 Gerung</t>
  </si>
  <si>
    <t>SMK Negeri 1 Lingsar</t>
  </si>
  <si>
    <t>SMK Negeri 1 Gunungsari</t>
  </si>
  <si>
    <t>SMK Negeri 1 Sekotong</t>
  </si>
  <si>
    <t>SMK Negeri 2 Sekotong</t>
  </si>
  <si>
    <t>SMK Negeri 1 Narmada</t>
  </si>
  <si>
    <t>SMK Negeri 2 Gerung</t>
  </si>
  <si>
    <t>SMK Negeri 1 Kediri</t>
  </si>
  <si>
    <t>SMK Negeri 1 Batulayar</t>
  </si>
  <si>
    <t>Pagar Sekolah</t>
  </si>
  <si>
    <t>SMK Negeri 1 Labuapi</t>
  </si>
  <si>
    <t>SMKN 2 Lingsar</t>
  </si>
  <si>
    <t>SMKN 1 Jonggat</t>
  </si>
  <si>
    <t>SMK Negeri 1 Praya Tengah</t>
  </si>
  <si>
    <t>SMK Negeri 1 Kopang</t>
  </si>
  <si>
    <t>SMK Negeri 1 Pujut</t>
  </si>
  <si>
    <t>SMK Negeri 2 Praya Tengah</t>
  </si>
  <si>
    <t>SMK Negeri Batukliang Utara</t>
  </si>
  <si>
    <t>SMK Negeri 1 Janapria</t>
  </si>
  <si>
    <t>SMK Negeri 1 Batukliang</t>
  </si>
  <si>
    <t>SMK Negeri 1 Praya Barat</t>
  </si>
  <si>
    <t>SMKN 1 Praya Timur</t>
  </si>
  <si>
    <t>SMK Negeri 1 Sakra</t>
  </si>
  <si>
    <t>SMK Negeri 1 Selong</t>
  </si>
  <si>
    <t>SMK Negeri 2 Selong</t>
  </si>
  <si>
    <t>SMK Negeri 1 Keruak</t>
  </si>
  <si>
    <t>SMK Negeri 3 Selong</t>
  </si>
  <si>
    <t>SMK Negeri 1 Pringgabaya</t>
  </si>
  <si>
    <t>SMK Negeri 1 Sikur</t>
  </si>
  <si>
    <t>SMK Negeri 1 Pringgasela</t>
  </si>
  <si>
    <t>Ruang Kelas</t>
  </si>
  <si>
    <t>SMK Negeri 1 Kotaraja</t>
  </si>
  <si>
    <t>SMKN 1 Brang Rea</t>
  </si>
  <si>
    <t>SMKS Plus Nurul Hakim</t>
  </si>
  <si>
    <t>SMKS Darul Quran</t>
  </si>
  <si>
    <t>SMKS Baitul Hidayah</t>
  </si>
  <si>
    <t>SMKS AL BAYAN</t>
  </si>
  <si>
    <t>ttd</t>
  </si>
  <si>
    <t>SUMBAWA BARAT</t>
  </si>
  <si>
    <t>Nama Sekolah</t>
  </si>
  <si>
    <t xml:space="preserve">Identifikasi Kerusakan </t>
  </si>
  <si>
    <t>Ruang Laboratorium</t>
  </si>
  <si>
    <t>Ruang Perpustakaan</t>
  </si>
  <si>
    <t>Ruang Kepala Sekolah</t>
  </si>
  <si>
    <t>Ket</t>
  </si>
  <si>
    <t xml:space="preserve">SMAN 1 BAYAN </t>
  </si>
  <si>
    <t>SMAN 2 BAYAN</t>
  </si>
  <si>
    <t>SMA NURUL FALAH PERINA</t>
  </si>
  <si>
    <t>SMA NW PAGUTAN</t>
  </si>
  <si>
    <t>SMA NW TAMIMI PENGEMBUR</t>
  </si>
  <si>
    <t>SMA QOMARUL HUDA BAGU</t>
  </si>
  <si>
    <t>SMA NW LENDANG KEKAH</t>
  </si>
  <si>
    <t>SMA NW KEMBANG KERANG</t>
  </si>
  <si>
    <t>SMA ISLAM BINA INSANI LANGKO</t>
  </si>
  <si>
    <t>Mushalla / Masjid / Aula/ Lobi</t>
  </si>
  <si>
    <t>Ruang Bina Diri</t>
  </si>
  <si>
    <t>Wisma Sekolah</t>
  </si>
  <si>
    <t>SLB Asyifa Selong</t>
  </si>
  <si>
    <t>Jumlah Siswa</t>
  </si>
  <si>
    <t>Jumlah Rombel</t>
  </si>
  <si>
    <t xml:space="preserve">SMA ISLAHUL UMMAH </t>
  </si>
  <si>
    <t xml:space="preserve">R  </t>
  </si>
  <si>
    <t xml:space="preserve">S  </t>
  </si>
  <si>
    <t xml:space="preserve">B  </t>
  </si>
  <si>
    <t xml:space="preserve">S </t>
  </si>
  <si>
    <t>B</t>
  </si>
  <si>
    <t xml:space="preserve">B </t>
  </si>
  <si>
    <t>R. Tata Usaha</t>
  </si>
  <si>
    <t>S</t>
  </si>
  <si>
    <t xml:space="preserve">R </t>
  </si>
  <si>
    <t>R</t>
  </si>
  <si>
    <t>BANGUN ULANG</t>
  </si>
  <si>
    <t>TOTAL LOMBOK BARAT</t>
  </si>
  <si>
    <t>TOTAL LOMBOK UTARA</t>
  </si>
  <si>
    <t>TOTAL KOTA MATARAM</t>
  </si>
  <si>
    <t>TOTAL LOMBOK TENGAH</t>
  </si>
  <si>
    <t>TOTAL LOMBOK TIMUR</t>
  </si>
  <si>
    <t>SUMBAWA</t>
  </si>
  <si>
    <t>TOTAL SUMBAWA</t>
  </si>
  <si>
    <t>SMAS NW KOPANG</t>
  </si>
  <si>
    <t>SMKS AL MUJAHIDIN JELITONG</t>
  </si>
  <si>
    <t>R. Praktik Siswa (RPS)</t>
  </si>
  <si>
    <t>Bangun Ulang</t>
  </si>
  <si>
    <t>SMK Negeri 1 Sambelia</t>
  </si>
  <si>
    <t>TOTAL SUMBAWA BARAT</t>
  </si>
  <si>
    <t>SLB Negeri Lombok Utara</t>
  </si>
  <si>
    <t>SMKS Babussalam</t>
  </si>
  <si>
    <t>SMKS NW Tanjung</t>
  </si>
  <si>
    <t>Bangun Ulang 2 Unit Gedung (8 Kelas)</t>
  </si>
  <si>
    <t>Total</t>
  </si>
  <si>
    <t>SMKS Pariwisata Pemenang</t>
  </si>
  <si>
    <t>Bangun Ulang 1 Unit Gedung (4 Kelas)</t>
  </si>
  <si>
    <t>Bangun Ulang    1 Unit Gedung    (4 Kelas)</t>
  </si>
  <si>
    <t>SLB Nurul Bayan</t>
  </si>
  <si>
    <t>Provinsi NTB</t>
  </si>
  <si>
    <t>L</t>
  </si>
  <si>
    <t>P</t>
  </si>
  <si>
    <t>REKAPITULASI IDENTIFIKASI DATA KERUSAKAN SEKOLAH NEGERI &amp; SWASTA</t>
  </si>
  <si>
    <t>SMAN 1 LUNYUK</t>
  </si>
  <si>
    <t>DOMPU</t>
  </si>
  <si>
    <t>SMAN 1 PAJO</t>
  </si>
  <si>
    <t>SMAN 1 MANGGELEWA</t>
  </si>
  <si>
    <t>SMAN 1 HU'U</t>
  </si>
  <si>
    <t>SMKN 1 ALAS</t>
  </si>
  <si>
    <t>SLBN ALAS</t>
  </si>
  <si>
    <t>SMA NEGERI 2 MASBAGIK</t>
  </si>
  <si>
    <t>UPDATED</t>
  </si>
  <si>
    <t>DI PROVINSI NUSA TENGGARA BARAT PASCA GEMPA 7 SR  MINGGU, 19 AGUSTUS 2018</t>
  </si>
  <si>
    <t>SMAN 1 WOJA</t>
  </si>
  <si>
    <t>TOTAL DOMPU</t>
  </si>
  <si>
    <t>SMKN 1 BRANG ENE</t>
  </si>
  <si>
    <t>SMKN 1 BUER</t>
  </si>
  <si>
    <t>Mushalla / Masjid / Kamar Mandi</t>
  </si>
  <si>
    <t xml:space="preserve">Autis Center </t>
  </si>
  <si>
    <t>SLB Muhammadiah Kelayu</t>
  </si>
  <si>
    <t>Updated</t>
  </si>
  <si>
    <t>SMK Pariwisata Gili Trawangan</t>
  </si>
  <si>
    <t>300 meter</t>
  </si>
  <si>
    <t>ADDED</t>
  </si>
  <si>
    <t>SMK Hasanudin</t>
  </si>
  <si>
    <t>SMK Yarsi Mataram</t>
  </si>
  <si>
    <t>SMK Saraswati</t>
  </si>
  <si>
    <t>100 meter</t>
  </si>
  <si>
    <t>SMAN DARUL FALAH</t>
  </si>
  <si>
    <t>SMAN DARUL HIKMAH</t>
  </si>
  <si>
    <t>SMK Muhammadyah</t>
  </si>
  <si>
    <t>Mataram, 3 September 2018</t>
  </si>
  <si>
    <t>SMA NW PERMATAN</t>
  </si>
  <si>
    <t>SMK Islam Yasnuhu Pringgabaya</t>
  </si>
  <si>
    <t xml:space="preserve">SMK Darussalamah NW </t>
  </si>
  <si>
    <t>SMKS MT. Mamben</t>
  </si>
  <si>
    <t>SMK NW Anjani</t>
  </si>
  <si>
    <t>SMK Islam Plus Al Madani Mamben Lauk</t>
  </si>
  <si>
    <t>SMK Al Amin Kilang</t>
  </si>
  <si>
    <t>SMK NW Kumbung</t>
  </si>
  <si>
    <t>* Data tersebut diatas merupakan data yang kami terima dari masing-masing sekolah PASCA GEMPA 7 SR hari (Jumat, 7 September 2018)</t>
  </si>
  <si>
    <r>
      <t xml:space="preserve">* Sekolah yang diberi tanda </t>
    </r>
    <r>
      <rPr>
        <b/>
        <sz val="11"/>
        <color indexed="17"/>
        <rFont val="Calibri"/>
        <family val="2"/>
      </rPr>
      <t xml:space="preserve">WARNA </t>
    </r>
    <r>
      <rPr>
        <b/>
        <sz val="11"/>
        <color indexed="17"/>
        <rFont val="Calibri"/>
        <family val="2"/>
      </rPr>
      <t>HIJAU</t>
    </r>
    <r>
      <rPr>
        <sz val="11"/>
        <color theme="1"/>
        <rFont val="Calibri"/>
        <family val="2"/>
      </rPr>
      <t>, merupakan sekolah yang datanya baru di update</t>
    </r>
  </si>
  <si>
    <t>Mataram, 7 September 2018</t>
  </si>
  <si>
    <t>Catatan :</t>
  </si>
  <si>
    <t>SLBN Praya Timur</t>
  </si>
  <si>
    <t>SMAS SIFAUNNUFUS</t>
  </si>
  <si>
    <t>SMAS PARIWISATA TANJUNG</t>
  </si>
  <si>
    <t>SMA NW Pringgabaya</t>
  </si>
  <si>
    <t>SMA Muhammadiya Pohgading</t>
  </si>
  <si>
    <t>Ruang Lainnya</t>
  </si>
  <si>
    <t>b</t>
  </si>
  <si>
    <t>Ruang lainnya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</si>
</sst>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/>
    </xf>
    <xf numFmtId="172" fontId="0" fillId="0" borderId="0" xfId="42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1" fillId="34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41" fillId="36" borderId="0" xfId="0" applyFont="1" applyFill="1" applyAlignment="1">
      <alignment/>
    </xf>
    <xf numFmtId="0" fontId="4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/>
    </xf>
    <xf numFmtId="0" fontId="41" fillId="34" borderId="14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41" fillId="35" borderId="10" xfId="42" applyNumberFormat="1" applyFont="1" applyFill="1" applyBorder="1" applyAlignment="1">
      <alignment horizontal="center" vertical="center" wrapText="1"/>
    </xf>
    <xf numFmtId="172" fontId="41" fillId="35" borderId="10" xfId="42" applyNumberFormat="1" applyFont="1" applyFill="1" applyBorder="1" applyAlignment="1">
      <alignment vertical="center" wrapText="1"/>
    </xf>
    <xf numFmtId="172" fontId="0" fillId="0" borderId="0" xfId="42" applyNumberFormat="1" applyFont="1" applyAlignment="1">
      <alignment horizontal="center"/>
    </xf>
    <xf numFmtId="172" fontId="41" fillId="35" borderId="15" xfId="42" applyNumberFormat="1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41" fillId="37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41" fillId="35" borderId="10" xfId="42" applyNumberFormat="1" applyFont="1" applyFill="1" applyBorder="1" applyAlignment="1">
      <alignment horizontal="center" vertical="center" wrapText="1"/>
    </xf>
    <xf numFmtId="0" fontId="0" fillId="0" borderId="10" xfId="42" applyNumberFormat="1" applyFont="1" applyBorder="1" applyAlignment="1">
      <alignment horizontal="center" vertical="center" wrapText="1"/>
    </xf>
    <xf numFmtId="0" fontId="0" fillId="0" borderId="10" xfId="42" applyNumberFormat="1" applyFont="1" applyBorder="1" applyAlignment="1">
      <alignment horizontal="center" vertical="center"/>
    </xf>
    <xf numFmtId="0" fontId="28" fillId="35" borderId="10" xfId="42" applyNumberFormat="1" applyFont="1" applyFill="1" applyBorder="1" applyAlignment="1">
      <alignment horizontal="center" vertical="center" wrapText="1"/>
    </xf>
    <xf numFmtId="172" fontId="0" fillId="35" borderId="0" xfId="42" applyNumberFormat="1" applyFont="1" applyFill="1" applyAlignment="1">
      <alignment/>
    </xf>
    <xf numFmtId="0" fontId="41" fillId="34" borderId="10" xfId="0" applyFont="1" applyFill="1" applyBorder="1" applyAlignment="1">
      <alignment vertical="center"/>
    </xf>
    <xf numFmtId="0" fontId="41" fillId="38" borderId="10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0" fillId="0" borderId="10" xfId="42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41" fillId="34" borderId="0" xfId="0" applyFont="1" applyFill="1" applyAlignment="1">
      <alignment horizontal="center" vertical="center"/>
    </xf>
    <xf numFmtId="0" fontId="41" fillId="34" borderId="0" xfId="0" applyFont="1" applyFill="1" applyAlignment="1">
      <alignment vertical="center"/>
    </xf>
    <xf numFmtId="0" fontId="41" fillId="34" borderId="10" xfId="0" applyFont="1" applyFill="1" applyBorder="1" applyAlignment="1">
      <alignment/>
    </xf>
    <xf numFmtId="0" fontId="41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41" fillId="35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/>
    </xf>
    <xf numFmtId="0" fontId="41" fillId="34" borderId="12" xfId="0" applyFont="1" applyFill="1" applyBorder="1" applyAlignment="1">
      <alignment horizontal="center" vertical="center"/>
    </xf>
    <xf numFmtId="0" fontId="41" fillId="39" borderId="11" xfId="0" applyFont="1" applyFill="1" applyBorder="1" applyAlignment="1">
      <alignment horizontal="center" vertical="center"/>
    </xf>
    <xf numFmtId="0" fontId="41" fillId="37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172" fontId="0" fillId="0" borderId="10" xfId="42" applyNumberFormat="1" applyFont="1" applyBorder="1" applyAlignment="1">
      <alignment horizontal="center" vertical="center" wrapText="1"/>
    </xf>
    <xf numFmtId="172" fontId="41" fillId="34" borderId="10" xfId="42" applyNumberFormat="1" applyFont="1" applyFill="1" applyBorder="1" applyAlignment="1">
      <alignment horizontal="center" vertical="center"/>
    </xf>
    <xf numFmtId="172" fontId="0" fillId="35" borderId="0" xfId="42" applyNumberFormat="1" applyFont="1" applyFill="1" applyAlignment="1">
      <alignment horizontal="center"/>
    </xf>
    <xf numFmtId="172" fontId="0" fillId="0" borderId="10" xfId="42" applyNumberFormat="1" applyFont="1" applyBorder="1" applyAlignment="1">
      <alignment horizontal="center"/>
    </xf>
    <xf numFmtId="172" fontId="0" fillId="35" borderId="10" xfId="42" applyNumberFormat="1" applyFont="1" applyFill="1" applyBorder="1" applyAlignment="1">
      <alignment horizontal="center"/>
    </xf>
    <xf numFmtId="172" fontId="41" fillId="35" borderId="10" xfId="42" applyNumberFormat="1" applyFont="1" applyFill="1" applyBorder="1" applyAlignment="1">
      <alignment horizontal="center"/>
    </xf>
    <xf numFmtId="172" fontId="20" fillId="33" borderId="0" xfId="42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41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1" fillId="35" borderId="13" xfId="0" applyFont="1" applyFill="1" applyBorder="1" applyAlignment="1">
      <alignment horizontal="center"/>
    </xf>
    <xf numFmtId="0" fontId="41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172" fontId="41" fillId="35" borderId="12" xfId="42" applyNumberFormat="1" applyFont="1" applyFill="1" applyBorder="1" applyAlignment="1">
      <alignment horizontal="center" vertical="center" wrapText="1"/>
    </xf>
    <xf numFmtId="172" fontId="0" fillId="0" borderId="10" xfId="42" applyNumberFormat="1" applyFont="1" applyFill="1" applyBorder="1" applyAlignment="1">
      <alignment horizontal="center" wrapText="1"/>
    </xf>
    <xf numFmtId="172" fontId="0" fillId="0" borderId="10" xfId="42" applyNumberFormat="1" applyFont="1" applyBorder="1" applyAlignment="1">
      <alignment horizontal="center" wrapText="1"/>
    </xf>
    <xf numFmtId="172" fontId="41" fillId="34" borderId="12" xfId="42" applyNumberFormat="1" applyFont="1" applyFill="1" applyBorder="1" applyAlignment="1">
      <alignment horizontal="center" vertical="center" wrapText="1"/>
    </xf>
    <xf numFmtId="172" fontId="43" fillId="34" borderId="13" xfId="42" applyNumberFormat="1" applyFont="1" applyFill="1" applyBorder="1" applyAlignment="1">
      <alignment horizontal="center" vertical="center" wrapText="1"/>
    </xf>
    <xf numFmtId="172" fontId="21" fillId="35" borderId="13" xfId="42" applyNumberFormat="1" applyFont="1" applyFill="1" applyBorder="1" applyAlignment="1">
      <alignment horizontal="center"/>
    </xf>
    <xf numFmtId="0" fontId="41" fillId="38" borderId="12" xfId="0" applyFont="1" applyFill="1" applyBorder="1" applyAlignment="1">
      <alignment horizontal="center" vertical="center" wrapText="1"/>
    </xf>
    <xf numFmtId="0" fontId="41" fillId="37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1" fillId="19" borderId="0" xfId="0" applyFont="1" applyFill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41" fillId="35" borderId="0" xfId="0" applyFont="1" applyFill="1" applyBorder="1" applyAlignment="1">
      <alignment horizontal="left"/>
    </xf>
    <xf numFmtId="0" fontId="41" fillId="34" borderId="13" xfId="0" applyFont="1" applyFill="1" applyBorder="1" applyAlignment="1">
      <alignment horizontal="center" vertical="center"/>
    </xf>
    <xf numFmtId="172" fontId="41" fillId="38" borderId="10" xfId="42" applyNumberFormat="1" applyFont="1" applyFill="1" applyBorder="1" applyAlignment="1">
      <alignment horizontal="center" vertical="center"/>
    </xf>
    <xf numFmtId="172" fontId="41" fillId="37" borderId="10" xfId="42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4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 wrapText="1"/>
    </xf>
    <xf numFmtId="0" fontId="28" fillId="40" borderId="10" xfId="0" applyFont="1" applyFill="1" applyBorder="1" applyAlignment="1">
      <alignment vertical="center" wrapText="1"/>
    </xf>
    <xf numFmtId="0" fontId="0" fillId="35" borderId="12" xfId="0" applyFill="1" applyBorder="1" applyAlignment="1">
      <alignment/>
    </xf>
    <xf numFmtId="172" fontId="41" fillId="34" borderId="14" xfId="42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1" borderId="0" xfId="0" applyFill="1" applyAlignment="1">
      <alignment/>
    </xf>
    <xf numFmtId="0" fontId="41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172" fontId="0" fillId="41" borderId="10" xfId="42" applyNumberFormat="1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172" fontId="0" fillId="0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0" fillId="0" borderId="10" xfId="42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</xf>
    <xf numFmtId="172" fontId="20" fillId="0" borderId="10" xfId="4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wrapText="1"/>
    </xf>
    <xf numFmtId="172" fontId="38" fillId="0" borderId="10" xfId="42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0" fillId="42" borderId="10" xfId="0" applyFont="1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/>
    </xf>
    <xf numFmtId="0" fontId="0" fillId="42" borderId="0" xfId="0" applyFill="1" applyAlignment="1">
      <alignment/>
    </xf>
    <xf numFmtId="172" fontId="41" fillId="34" borderId="10" xfId="42" applyNumberFormat="1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/>
    </xf>
    <xf numFmtId="172" fontId="41" fillId="34" borderId="13" xfId="42" applyNumberFormat="1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wrapText="1"/>
    </xf>
    <xf numFmtId="0" fontId="0" fillId="43" borderId="10" xfId="0" applyFont="1" applyFill="1" applyBorder="1" applyAlignment="1">
      <alignment wrapText="1"/>
    </xf>
    <xf numFmtId="172" fontId="0" fillId="43" borderId="10" xfId="42" applyNumberFormat="1" applyFont="1" applyFill="1" applyBorder="1" applyAlignment="1">
      <alignment horizontal="center" wrapText="1"/>
    </xf>
    <xf numFmtId="0" fontId="0" fillId="43" borderId="10" xfId="0" applyFont="1" applyFill="1" applyBorder="1" applyAlignment="1">
      <alignment horizontal="center" wrapText="1"/>
    </xf>
    <xf numFmtId="0" fontId="41" fillId="43" borderId="10" xfId="0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172" fontId="0" fillId="0" borderId="13" xfId="42" applyNumberFormat="1" applyFont="1" applyFill="1" applyBorder="1" applyAlignment="1">
      <alignment horizontal="center" wrapText="1"/>
    </xf>
    <xf numFmtId="0" fontId="0" fillId="43" borderId="12" xfId="0" applyFill="1" applyBorder="1" applyAlignment="1">
      <alignment wrapText="1"/>
    </xf>
    <xf numFmtId="0" fontId="0" fillId="43" borderId="13" xfId="0" applyFont="1" applyFill="1" applyBorder="1" applyAlignment="1">
      <alignment wrapText="1"/>
    </xf>
    <xf numFmtId="172" fontId="0" fillId="43" borderId="13" xfId="42" applyNumberFormat="1" applyFont="1" applyFill="1" applyBorder="1" applyAlignment="1">
      <alignment horizontal="center" wrapText="1"/>
    </xf>
    <xf numFmtId="0" fontId="0" fillId="43" borderId="13" xfId="0" applyFont="1" applyFill="1" applyBorder="1" applyAlignment="1">
      <alignment horizontal="center" wrapText="1"/>
    </xf>
    <xf numFmtId="0" fontId="0" fillId="43" borderId="13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12" xfId="0" applyFont="1" applyFill="1" applyBorder="1" applyAlignment="1">
      <alignment wrapText="1"/>
    </xf>
    <xf numFmtId="172" fontId="0" fillId="43" borderId="12" xfId="42" applyNumberFormat="1" applyFont="1" applyFill="1" applyBorder="1" applyAlignment="1">
      <alignment horizontal="center" wrapText="1"/>
    </xf>
    <xf numFmtId="0" fontId="0" fillId="43" borderId="12" xfId="0" applyFont="1" applyFill="1" applyBorder="1" applyAlignment="1">
      <alignment horizontal="center" wrapText="1"/>
    </xf>
    <xf numFmtId="0" fontId="0" fillId="43" borderId="12" xfId="0" applyFont="1" applyFill="1" applyBorder="1" applyAlignment="1">
      <alignment horizontal="center" vertical="center"/>
    </xf>
    <xf numFmtId="0" fontId="0" fillId="42" borderId="16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wrapText="1"/>
    </xf>
    <xf numFmtId="172" fontId="0" fillId="42" borderId="10" xfId="42" applyNumberFormat="1" applyFont="1" applyFill="1" applyBorder="1" applyAlignment="1">
      <alignment horizontal="center" wrapText="1"/>
    </xf>
    <xf numFmtId="0" fontId="0" fillId="42" borderId="10" xfId="0" applyFont="1" applyFill="1" applyBorder="1" applyAlignment="1">
      <alignment horizontal="center" wrapText="1"/>
    </xf>
    <xf numFmtId="0" fontId="0" fillId="42" borderId="10" xfId="0" applyFont="1" applyFill="1" applyBorder="1" applyAlignment="1">
      <alignment horizontal="center" vertical="center"/>
    </xf>
    <xf numFmtId="0" fontId="28" fillId="40" borderId="10" xfId="0" applyFont="1" applyFill="1" applyBorder="1" applyAlignment="1">
      <alignment horizontal="center" vertical="center" wrapText="1"/>
    </xf>
    <xf numFmtId="0" fontId="0" fillId="43" borderId="10" xfId="0" applyFill="1" applyBorder="1" applyAlignment="1">
      <alignment horizontal="left" vertical="center"/>
    </xf>
    <xf numFmtId="0" fontId="41" fillId="43" borderId="10" xfId="0" applyFont="1" applyFill="1" applyBorder="1" applyAlignment="1">
      <alignment horizontal="center" vertical="center" wrapText="1"/>
    </xf>
    <xf numFmtId="0" fontId="41" fillId="43" borderId="0" xfId="0" applyFont="1" applyFill="1" applyAlignment="1">
      <alignment/>
    </xf>
    <xf numFmtId="0" fontId="41" fillId="34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vertical="center" wrapText="1"/>
    </xf>
    <xf numFmtId="172" fontId="0" fillId="42" borderId="10" xfId="42" applyNumberFormat="1" applyFont="1" applyFill="1" applyBorder="1" applyAlignment="1">
      <alignment horizontal="center" vertical="center" wrapText="1"/>
    </xf>
    <xf numFmtId="0" fontId="0" fillId="42" borderId="10" xfId="42" applyNumberFormat="1" applyFont="1" applyFill="1" applyBorder="1" applyAlignment="1">
      <alignment horizontal="center" vertical="center" wrapText="1"/>
    </xf>
    <xf numFmtId="0" fontId="0" fillId="42" borderId="10" xfId="42" applyNumberFormat="1" applyFont="1" applyFill="1" applyBorder="1" applyAlignment="1">
      <alignment horizontal="center" vertical="center"/>
    </xf>
    <xf numFmtId="0" fontId="0" fillId="42" borderId="10" xfId="0" applyFill="1" applyBorder="1" applyAlignment="1">
      <alignment horizontal="right" vertical="center"/>
    </xf>
    <xf numFmtId="0" fontId="0" fillId="33" borderId="10" xfId="0" applyFill="1" applyBorder="1" applyAlignment="1">
      <alignment vertical="center" wrapText="1"/>
    </xf>
    <xf numFmtId="172" fontId="0" fillId="33" borderId="10" xfId="42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20" fillId="0" borderId="17" xfId="42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41" fillId="0" borderId="0" xfId="0" applyFont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34" borderId="10" xfId="0" applyFont="1" applyFill="1" applyBorder="1" applyAlignment="1">
      <alignment horizontal="center" vertical="center"/>
    </xf>
    <xf numFmtId="0" fontId="41" fillId="42" borderId="10" xfId="0" applyFont="1" applyFill="1" applyBorder="1" applyAlignment="1">
      <alignment horizontal="center" vertical="center"/>
    </xf>
    <xf numFmtId="172" fontId="41" fillId="35" borderId="16" xfId="42" applyNumberFormat="1" applyFont="1" applyFill="1" applyBorder="1" applyAlignment="1">
      <alignment vertical="center" wrapText="1"/>
    </xf>
    <xf numFmtId="172" fontId="41" fillId="35" borderId="15" xfId="42" applyNumberFormat="1" applyFont="1" applyFill="1" applyBorder="1" applyAlignment="1">
      <alignment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172" fontId="41" fillId="34" borderId="19" xfId="42" applyNumberFormat="1" applyFont="1" applyFill="1" applyBorder="1" applyAlignment="1">
      <alignment horizontal="center" vertical="center" wrapText="1"/>
    </xf>
    <xf numFmtId="172" fontId="41" fillId="34" borderId="20" xfId="42" applyNumberFormat="1" applyFont="1" applyFill="1" applyBorder="1" applyAlignment="1">
      <alignment horizontal="center" vertical="center" wrapText="1"/>
    </xf>
    <xf numFmtId="172" fontId="41" fillId="34" borderId="21" xfId="42" applyNumberFormat="1" applyFont="1" applyFill="1" applyBorder="1" applyAlignment="1">
      <alignment horizontal="center" vertical="center" wrapText="1"/>
    </xf>
    <xf numFmtId="172" fontId="41" fillId="34" borderId="22" xfId="42" applyNumberFormat="1" applyFont="1" applyFill="1" applyBorder="1" applyAlignment="1">
      <alignment horizontal="center" vertical="center" wrapText="1"/>
    </xf>
    <xf numFmtId="172" fontId="41" fillId="34" borderId="18" xfId="42" applyNumberFormat="1" applyFont="1" applyFill="1" applyBorder="1" applyAlignment="1">
      <alignment horizontal="center" vertical="center" wrapText="1"/>
    </xf>
    <xf numFmtId="172" fontId="41" fillId="34" borderId="13" xfId="42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41" fillId="35" borderId="16" xfId="0" applyFont="1" applyFill="1" applyBorder="1" applyAlignment="1">
      <alignment horizontal="left"/>
    </xf>
    <xf numFmtId="0" fontId="41" fillId="35" borderId="12" xfId="0" applyFont="1" applyFill="1" applyBorder="1" applyAlignment="1">
      <alignment horizontal="left"/>
    </xf>
    <xf numFmtId="172" fontId="41" fillId="34" borderId="23" xfId="42" applyNumberFormat="1" applyFont="1" applyFill="1" applyBorder="1" applyAlignment="1">
      <alignment horizontal="center" vertical="center" wrapText="1"/>
    </xf>
    <xf numFmtId="172" fontId="41" fillId="34" borderId="0" xfId="42" applyNumberFormat="1" applyFont="1" applyFill="1" applyBorder="1" applyAlignment="1">
      <alignment horizontal="center" vertical="center" wrapText="1"/>
    </xf>
    <xf numFmtId="172" fontId="41" fillId="34" borderId="24" xfId="42" applyNumberFormat="1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5" borderId="16" xfId="0" applyFont="1" applyFill="1" applyBorder="1" applyAlignment="1">
      <alignment horizontal="left" vertical="center" wrapText="1"/>
    </xf>
    <xf numFmtId="0" fontId="41" fillId="35" borderId="12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left"/>
    </xf>
    <xf numFmtId="0" fontId="21" fillId="35" borderId="13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1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 3" xfId="57"/>
    <cellStyle name="Normal 2 5" xfId="58"/>
    <cellStyle name="Normal 2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1"/>
  <sheetViews>
    <sheetView zoomScalePageLayoutView="0" workbookViewId="0" topLeftCell="A102">
      <selection activeCell="AM12" sqref="AM12"/>
    </sheetView>
  </sheetViews>
  <sheetFormatPr defaultColWidth="9.140625" defaultRowHeight="15"/>
  <cols>
    <col min="1" max="1" width="4.8515625" style="0" customWidth="1"/>
    <col min="2" max="2" width="31.8515625" style="0" customWidth="1"/>
    <col min="3" max="3" width="7.00390625" style="0" customWidth="1"/>
    <col min="4" max="4" width="6.7109375" style="0" customWidth="1"/>
    <col min="5" max="5" width="8.00390625" style="36" customWidth="1"/>
    <col min="6" max="6" width="7.8515625" style="33" customWidth="1"/>
    <col min="7" max="7" width="5.7109375" style="0" customWidth="1"/>
    <col min="8" max="8" width="4.8515625" style="0" customWidth="1"/>
    <col min="9" max="9" width="6.140625" style="0" customWidth="1"/>
    <col min="10" max="10" width="5.421875" style="0" customWidth="1"/>
    <col min="11" max="11" width="5.00390625" style="0" customWidth="1"/>
    <col min="12" max="12" width="4.8515625" style="0" customWidth="1"/>
    <col min="13" max="13" width="5.28125" style="0" customWidth="1"/>
    <col min="14" max="15" width="5.421875" style="0" customWidth="1"/>
    <col min="16" max="16" width="5.28125" style="0" customWidth="1"/>
    <col min="17" max="17" width="4.8515625" style="0" customWidth="1"/>
    <col min="18" max="19" width="5.140625" style="0" customWidth="1"/>
    <col min="20" max="20" width="4.8515625" style="0" customWidth="1"/>
    <col min="21" max="21" width="5.00390625" style="0" customWidth="1"/>
    <col min="22" max="22" width="5.8515625" style="0" customWidth="1"/>
    <col min="23" max="23" width="5.7109375" style="0" customWidth="1"/>
    <col min="24" max="24" width="5.8515625" style="0" customWidth="1"/>
    <col min="25" max="25" width="8.421875" style="0" customWidth="1"/>
    <col min="26" max="26" width="9.28125" style="0" customWidth="1"/>
    <col min="27" max="27" width="10.00390625" style="0" customWidth="1"/>
    <col min="28" max="28" width="5.140625" style="0" customWidth="1"/>
    <col min="29" max="30" width="4.8515625" style="0" customWidth="1"/>
    <col min="31" max="31" width="11.7109375" style="0" customWidth="1"/>
  </cols>
  <sheetData>
    <row r="1" spans="1:34" ht="15">
      <c r="A1" s="189" t="s">
        <v>207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</row>
    <row r="2" spans="1:34" ht="15">
      <c r="A2" s="190" t="s">
        <v>217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1:31" s="13" customFormat="1" ht="15" customHeight="1">
      <c r="A3" s="191" t="s">
        <v>78</v>
      </c>
      <c r="B3" s="191" t="s">
        <v>149</v>
      </c>
      <c r="C3" s="198" t="s">
        <v>168</v>
      </c>
      <c r="D3" s="199"/>
      <c r="E3" s="200"/>
      <c r="F3" s="195" t="s">
        <v>169</v>
      </c>
      <c r="G3" s="191" t="s">
        <v>150</v>
      </c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 t="s">
        <v>154</v>
      </c>
    </row>
    <row r="4" spans="1:32" s="13" customFormat="1" ht="15">
      <c r="A4" s="191"/>
      <c r="B4" s="191"/>
      <c r="C4" s="201"/>
      <c r="D4" s="202"/>
      <c r="E4" s="203"/>
      <c r="F4" s="196"/>
      <c r="G4" s="192" t="s">
        <v>71</v>
      </c>
      <c r="H4" s="192"/>
      <c r="I4" s="192"/>
      <c r="J4" s="192" t="s">
        <v>72</v>
      </c>
      <c r="K4" s="192"/>
      <c r="L4" s="192"/>
      <c r="M4" s="192" t="s">
        <v>81</v>
      </c>
      <c r="N4" s="192"/>
      <c r="O4" s="192"/>
      <c r="P4" s="192" t="s">
        <v>2</v>
      </c>
      <c r="Q4" s="192"/>
      <c r="R4" s="192"/>
      <c r="S4" s="192" t="s">
        <v>177</v>
      </c>
      <c r="T4" s="192"/>
      <c r="U4" s="192"/>
      <c r="V4" s="192" t="s">
        <v>80</v>
      </c>
      <c r="W4" s="192"/>
      <c r="X4" s="192"/>
      <c r="Y4" s="192" t="s">
        <v>164</v>
      </c>
      <c r="Z4" s="192"/>
      <c r="AA4" s="192"/>
      <c r="AB4" s="192" t="s">
        <v>119</v>
      </c>
      <c r="AC4" s="192"/>
      <c r="AD4" s="192"/>
      <c r="AE4" s="191"/>
      <c r="AF4" s="13" t="s">
        <v>254</v>
      </c>
    </row>
    <row r="5" spans="1:34" s="13" customFormat="1" ht="15">
      <c r="A5" s="191"/>
      <c r="B5" s="191"/>
      <c r="C5" s="30" t="s">
        <v>205</v>
      </c>
      <c r="D5" s="30" t="s">
        <v>206</v>
      </c>
      <c r="E5" s="111" t="s">
        <v>199</v>
      </c>
      <c r="F5" s="197"/>
      <c r="G5" s="48" t="s">
        <v>171</v>
      </c>
      <c r="H5" s="17" t="s">
        <v>172</v>
      </c>
      <c r="I5" s="40" t="s">
        <v>173</v>
      </c>
      <c r="J5" s="48" t="s">
        <v>171</v>
      </c>
      <c r="K5" s="17" t="s">
        <v>174</v>
      </c>
      <c r="L5" s="40" t="s">
        <v>175</v>
      </c>
      <c r="M5" s="48" t="s">
        <v>171</v>
      </c>
      <c r="N5" s="17" t="s">
        <v>174</v>
      </c>
      <c r="O5" s="40" t="s">
        <v>176</v>
      </c>
      <c r="P5" s="48" t="s">
        <v>171</v>
      </c>
      <c r="Q5" s="17" t="s">
        <v>178</v>
      </c>
      <c r="R5" s="40" t="s">
        <v>175</v>
      </c>
      <c r="S5" s="48" t="s">
        <v>171</v>
      </c>
      <c r="T5" s="17" t="s">
        <v>178</v>
      </c>
      <c r="U5" s="40" t="s">
        <v>175</v>
      </c>
      <c r="V5" s="48" t="s">
        <v>179</v>
      </c>
      <c r="W5" s="17" t="s">
        <v>178</v>
      </c>
      <c r="X5" s="40" t="s">
        <v>175</v>
      </c>
      <c r="Y5" s="48" t="s">
        <v>179</v>
      </c>
      <c r="Z5" s="17" t="s">
        <v>178</v>
      </c>
      <c r="AA5" s="40" t="s">
        <v>175</v>
      </c>
      <c r="AB5" s="48" t="s">
        <v>180</v>
      </c>
      <c r="AC5" s="17" t="s">
        <v>178</v>
      </c>
      <c r="AD5" s="40" t="s">
        <v>175</v>
      </c>
      <c r="AE5" s="191"/>
      <c r="AF5" s="13" t="s">
        <v>171</v>
      </c>
      <c r="AG5" s="13" t="s">
        <v>178</v>
      </c>
      <c r="AH5" s="13" t="s">
        <v>175</v>
      </c>
    </row>
    <row r="6" spans="1:31" s="45" customFormat="1" ht="15" customHeight="1">
      <c r="A6" s="193" t="s">
        <v>0</v>
      </c>
      <c r="B6" s="194"/>
      <c r="C6" s="37"/>
      <c r="D6" s="37"/>
      <c r="E6" s="34"/>
      <c r="F6" s="41"/>
      <c r="G6" s="41"/>
      <c r="H6" s="41"/>
      <c r="I6" s="44"/>
      <c r="J6" s="41"/>
      <c r="K6" s="41"/>
      <c r="L6" s="44"/>
      <c r="M6" s="41"/>
      <c r="N6" s="41"/>
      <c r="O6" s="44"/>
      <c r="P6" s="41"/>
      <c r="Q6" s="41"/>
      <c r="R6" s="44"/>
      <c r="S6" s="41"/>
      <c r="T6" s="41"/>
      <c r="U6" s="44"/>
      <c r="V6" s="41"/>
      <c r="W6" s="41"/>
      <c r="X6" s="44"/>
      <c r="Y6" s="41"/>
      <c r="Z6" s="41"/>
      <c r="AA6" s="44"/>
      <c r="AB6" s="41"/>
      <c r="AC6" s="41"/>
      <c r="AD6" s="44"/>
      <c r="AE6" s="35"/>
    </row>
    <row r="7" spans="1:34" ht="15">
      <c r="A7" s="7">
        <v>1</v>
      </c>
      <c r="B7" s="6" t="s">
        <v>155</v>
      </c>
      <c r="C7" s="6">
        <v>333</v>
      </c>
      <c r="D7" s="6">
        <v>373</v>
      </c>
      <c r="E7" s="67">
        <f>C7+D7</f>
        <v>706</v>
      </c>
      <c r="F7" s="42">
        <v>24</v>
      </c>
      <c r="G7" s="43"/>
      <c r="H7" s="43"/>
      <c r="I7" s="43">
        <v>22</v>
      </c>
      <c r="J7" s="43"/>
      <c r="K7" s="43"/>
      <c r="L7" s="43">
        <v>1</v>
      </c>
      <c r="M7" s="43"/>
      <c r="N7" s="43"/>
      <c r="O7" s="43">
        <v>1</v>
      </c>
      <c r="P7" s="43"/>
      <c r="Q7" s="43"/>
      <c r="R7" s="43">
        <v>1</v>
      </c>
      <c r="S7" s="43"/>
      <c r="T7" s="43"/>
      <c r="U7" s="43">
        <v>1</v>
      </c>
      <c r="V7" s="43"/>
      <c r="W7" s="43"/>
      <c r="X7" s="43">
        <v>1</v>
      </c>
      <c r="Y7" s="43"/>
      <c r="Z7" s="43"/>
      <c r="AA7" s="43"/>
      <c r="AB7" s="43"/>
      <c r="AC7" s="43"/>
      <c r="AD7" s="43"/>
      <c r="AE7" s="38"/>
      <c r="AF7">
        <f>J7+M7+P7+S7+V7+Y7</f>
        <v>0</v>
      </c>
      <c r="AG7">
        <f>K7+N7+Q7+T7+W7+Z7</f>
        <v>0</v>
      </c>
      <c r="AH7">
        <f>L7+O7+R7+U7+X7+AA7</f>
        <v>5</v>
      </c>
    </row>
    <row r="8" spans="1:34" s="51" customFormat="1" ht="15.75" customHeight="1">
      <c r="A8" s="106">
        <v>2</v>
      </c>
      <c r="B8" s="8" t="s">
        <v>156</v>
      </c>
      <c r="C8" s="8">
        <v>96</v>
      </c>
      <c r="D8" s="8">
        <v>98</v>
      </c>
      <c r="E8" s="129">
        <f aca="true" t="shared" si="0" ref="E8:E17">C8+D8</f>
        <v>194</v>
      </c>
      <c r="F8" s="50">
        <v>8</v>
      </c>
      <c r="G8" s="107"/>
      <c r="H8" s="107"/>
      <c r="I8" s="107">
        <v>10</v>
      </c>
      <c r="J8" s="107"/>
      <c r="K8" s="107"/>
      <c r="L8" s="107">
        <v>1</v>
      </c>
      <c r="M8" s="107"/>
      <c r="N8" s="107"/>
      <c r="O8" s="107"/>
      <c r="P8" s="107"/>
      <c r="Q8" s="107"/>
      <c r="R8" s="107">
        <v>1</v>
      </c>
      <c r="S8" s="107"/>
      <c r="T8" s="107"/>
      <c r="U8" s="107">
        <v>1</v>
      </c>
      <c r="V8" s="107"/>
      <c r="W8" s="107"/>
      <c r="X8" s="107">
        <v>1</v>
      </c>
      <c r="Y8" s="107"/>
      <c r="Z8" s="107"/>
      <c r="AA8" s="107"/>
      <c r="AB8" s="107"/>
      <c r="AC8" s="107"/>
      <c r="AD8" s="107"/>
      <c r="AE8" s="130" t="s">
        <v>198</v>
      </c>
      <c r="AF8">
        <f aca="true" t="shared" si="1" ref="AF8:AF71">J8+M8+P8+S8+V8+Y8</f>
        <v>0</v>
      </c>
      <c r="AG8">
        <f aca="true" t="shared" si="2" ref="AG8:AG71">K8+N8+Q8+T8+W8+Z8</f>
        <v>0</v>
      </c>
      <c r="AH8">
        <f aca="true" t="shared" si="3" ref="AH8:AH71">L8+O8+R8+U8+X8+AA8</f>
        <v>4</v>
      </c>
    </row>
    <row r="9" spans="1:34" s="51" customFormat="1" ht="15">
      <c r="A9" s="106">
        <v>3</v>
      </c>
      <c r="B9" s="8" t="s">
        <v>3</v>
      </c>
      <c r="C9" s="8">
        <v>272</v>
      </c>
      <c r="D9" s="8">
        <v>348</v>
      </c>
      <c r="E9" s="129">
        <f t="shared" si="0"/>
        <v>620</v>
      </c>
      <c r="F9" s="50">
        <v>21</v>
      </c>
      <c r="G9" s="107"/>
      <c r="H9" s="107"/>
      <c r="I9" s="107">
        <v>21</v>
      </c>
      <c r="J9" s="107"/>
      <c r="K9" s="107"/>
      <c r="L9" s="107">
        <v>5</v>
      </c>
      <c r="M9" s="107"/>
      <c r="N9" s="107"/>
      <c r="O9" s="107"/>
      <c r="P9" s="107"/>
      <c r="Q9" s="107"/>
      <c r="R9" s="107">
        <v>1</v>
      </c>
      <c r="S9" s="107"/>
      <c r="T9" s="107"/>
      <c r="U9" s="107">
        <v>1</v>
      </c>
      <c r="V9" s="107"/>
      <c r="W9" s="107"/>
      <c r="X9" s="107">
        <v>1</v>
      </c>
      <c r="Y9" s="107"/>
      <c r="Z9" s="107"/>
      <c r="AA9" s="107"/>
      <c r="AB9" s="107"/>
      <c r="AC9" s="107"/>
      <c r="AD9" s="107"/>
      <c r="AE9" s="131" t="s">
        <v>181</v>
      </c>
      <c r="AF9">
        <f t="shared" si="1"/>
        <v>0</v>
      </c>
      <c r="AG9">
        <f t="shared" si="2"/>
        <v>0</v>
      </c>
      <c r="AH9">
        <f t="shared" si="3"/>
        <v>8</v>
      </c>
    </row>
    <row r="10" spans="1:34" ht="15">
      <c r="A10" s="7">
        <v>4</v>
      </c>
      <c r="B10" s="2" t="s">
        <v>4</v>
      </c>
      <c r="C10" s="2">
        <v>299</v>
      </c>
      <c r="D10" s="2">
        <v>327</v>
      </c>
      <c r="E10" s="67">
        <f t="shared" si="0"/>
        <v>626</v>
      </c>
      <c r="F10" s="42">
        <v>21</v>
      </c>
      <c r="G10" s="43"/>
      <c r="H10" s="43"/>
      <c r="I10" s="43">
        <v>19</v>
      </c>
      <c r="J10" s="43"/>
      <c r="K10" s="43"/>
      <c r="L10" s="43">
        <v>3</v>
      </c>
      <c r="M10" s="43"/>
      <c r="N10" s="43"/>
      <c r="O10" s="43">
        <v>2</v>
      </c>
      <c r="P10" s="43"/>
      <c r="Q10" s="43"/>
      <c r="R10" s="43">
        <v>1</v>
      </c>
      <c r="S10" s="43"/>
      <c r="T10" s="43"/>
      <c r="U10" s="43">
        <v>1</v>
      </c>
      <c r="V10" s="43"/>
      <c r="W10" s="43"/>
      <c r="X10" s="43">
        <v>1</v>
      </c>
      <c r="Y10" s="43"/>
      <c r="Z10" s="43"/>
      <c r="AA10" s="43"/>
      <c r="AB10" s="43"/>
      <c r="AC10" s="43"/>
      <c r="AD10" s="43"/>
      <c r="AE10" s="38"/>
      <c r="AF10">
        <f t="shared" si="1"/>
        <v>0</v>
      </c>
      <c r="AG10">
        <f t="shared" si="2"/>
        <v>0</v>
      </c>
      <c r="AH10">
        <f t="shared" si="3"/>
        <v>8</v>
      </c>
    </row>
    <row r="11" spans="1:34" s="51" customFormat="1" ht="15" customHeight="1">
      <c r="A11" s="106">
        <v>5</v>
      </c>
      <c r="B11" s="8" t="s">
        <v>5</v>
      </c>
      <c r="C11" s="8">
        <v>139</v>
      </c>
      <c r="D11" s="8">
        <v>189</v>
      </c>
      <c r="E11" s="67">
        <f t="shared" si="0"/>
        <v>328</v>
      </c>
      <c r="F11" s="50">
        <v>13</v>
      </c>
      <c r="G11" s="107"/>
      <c r="H11" s="107"/>
      <c r="I11" s="107">
        <v>17</v>
      </c>
      <c r="J11" s="107"/>
      <c r="K11" s="107"/>
      <c r="L11" s="107">
        <v>3</v>
      </c>
      <c r="M11" s="107"/>
      <c r="N11" s="107"/>
      <c r="O11" s="107">
        <v>1</v>
      </c>
      <c r="P11" s="107"/>
      <c r="Q11" s="107"/>
      <c r="R11" s="107">
        <v>1</v>
      </c>
      <c r="S11" s="107"/>
      <c r="T11" s="107"/>
      <c r="U11" s="107">
        <v>1</v>
      </c>
      <c r="V11" s="107"/>
      <c r="W11" s="107"/>
      <c r="X11" s="107">
        <v>1</v>
      </c>
      <c r="Y11" s="107"/>
      <c r="Z11" s="107"/>
      <c r="AA11" s="107">
        <v>1</v>
      </c>
      <c r="AB11" s="107"/>
      <c r="AC11" s="107"/>
      <c r="AD11" s="107"/>
      <c r="AE11" s="108" t="s">
        <v>202</v>
      </c>
      <c r="AF11">
        <f t="shared" si="1"/>
        <v>0</v>
      </c>
      <c r="AG11">
        <f t="shared" si="2"/>
        <v>0</v>
      </c>
      <c r="AH11">
        <f t="shared" si="3"/>
        <v>8</v>
      </c>
    </row>
    <row r="12" spans="1:34" ht="15">
      <c r="A12" s="7">
        <v>6</v>
      </c>
      <c r="B12" s="2" t="s">
        <v>6</v>
      </c>
      <c r="C12" s="2">
        <v>329</v>
      </c>
      <c r="D12" s="2">
        <v>449</v>
      </c>
      <c r="E12" s="67">
        <f t="shared" si="0"/>
        <v>778</v>
      </c>
      <c r="F12" s="42">
        <v>24</v>
      </c>
      <c r="G12" s="43">
        <v>10</v>
      </c>
      <c r="H12" s="43">
        <v>5</v>
      </c>
      <c r="I12" s="187">
        <v>9</v>
      </c>
      <c r="J12" s="43"/>
      <c r="K12" s="43"/>
      <c r="L12" s="43">
        <v>4</v>
      </c>
      <c r="M12" s="43"/>
      <c r="N12" s="43">
        <v>1</v>
      </c>
      <c r="P12" s="43"/>
      <c r="Q12" s="43">
        <v>1</v>
      </c>
      <c r="S12" s="43"/>
      <c r="T12" s="43">
        <v>1</v>
      </c>
      <c r="V12" s="43"/>
      <c r="W12" s="43">
        <v>1</v>
      </c>
      <c r="Y12" s="43"/>
      <c r="Z12" s="43"/>
      <c r="AA12" s="43"/>
      <c r="AB12" s="43"/>
      <c r="AC12" s="43"/>
      <c r="AD12" s="43"/>
      <c r="AE12" s="38"/>
      <c r="AF12">
        <f t="shared" si="1"/>
        <v>0</v>
      </c>
      <c r="AG12">
        <f t="shared" si="2"/>
        <v>4</v>
      </c>
      <c r="AH12">
        <f t="shared" si="3"/>
        <v>4</v>
      </c>
    </row>
    <row r="13" spans="1:34" ht="15">
      <c r="A13" s="7">
        <v>7</v>
      </c>
      <c r="B13" s="2" t="s">
        <v>79</v>
      </c>
      <c r="C13" s="2">
        <v>74</v>
      </c>
      <c r="D13" s="2">
        <v>62</v>
      </c>
      <c r="E13" s="67">
        <f t="shared" si="0"/>
        <v>136</v>
      </c>
      <c r="F13" s="42">
        <v>5</v>
      </c>
      <c r="G13" s="43"/>
      <c r="H13" s="43"/>
      <c r="I13" s="43">
        <v>10</v>
      </c>
      <c r="J13" s="43"/>
      <c r="K13" s="43"/>
      <c r="L13" s="43">
        <v>2</v>
      </c>
      <c r="M13" s="43"/>
      <c r="N13" s="43"/>
      <c r="O13" s="43">
        <v>1</v>
      </c>
      <c r="P13" s="43"/>
      <c r="Q13" s="43"/>
      <c r="R13" s="43">
        <v>1</v>
      </c>
      <c r="S13" s="43"/>
      <c r="T13" s="43"/>
      <c r="U13" s="43">
        <v>1</v>
      </c>
      <c r="V13" s="43"/>
      <c r="W13" s="43"/>
      <c r="X13" s="43">
        <v>1</v>
      </c>
      <c r="Y13" s="43"/>
      <c r="Z13" s="43"/>
      <c r="AA13" s="43"/>
      <c r="AB13" s="43"/>
      <c r="AC13" s="43"/>
      <c r="AD13" s="43"/>
      <c r="AE13" s="38"/>
      <c r="AF13">
        <f t="shared" si="1"/>
        <v>0</v>
      </c>
      <c r="AG13">
        <f t="shared" si="2"/>
        <v>0</v>
      </c>
      <c r="AH13">
        <f t="shared" si="3"/>
        <v>6</v>
      </c>
    </row>
    <row r="14" spans="1:34" ht="15.75" customHeight="1">
      <c r="A14" s="7">
        <v>8</v>
      </c>
      <c r="B14" s="6" t="s">
        <v>84</v>
      </c>
      <c r="C14" s="6">
        <v>20</v>
      </c>
      <c r="D14" s="6">
        <v>22</v>
      </c>
      <c r="E14" s="67">
        <f t="shared" si="0"/>
        <v>42</v>
      </c>
      <c r="F14" s="42">
        <v>3</v>
      </c>
      <c r="G14" s="43"/>
      <c r="H14" s="43"/>
      <c r="I14" s="43">
        <v>2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>
        <v>1</v>
      </c>
      <c r="Y14" s="43"/>
      <c r="Z14" s="43"/>
      <c r="AA14" s="43"/>
      <c r="AB14" s="43"/>
      <c r="AC14" s="43"/>
      <c r="AD14" s="43"/>
      <c r="AE14" s="38"/>
      <c r="AF14">
        <f t="shared" si="1"/>
        <v>0</v>
      </c>
      <c r="AG14">
        <f t="shared" si="2"/>
        <v>0</v>
      </c>
      <c r="AH14">
        <f t="shared" si="3"/>
        <v>1</v>
      </c>
    </row>
    <row r="15" spans="1:34" ht="15">
      <c r="A15" s="7">
        <v>9</v>
      </c>
      <c r="B15" s="6" t="s">
        <v>85</v>
      </c>
      <c r="C15" s="6">
        <v>8</v>
      </c>
      <c r="D15" s="6">
        <v>11</v>
      </c>
      <c r="E15" s="67">
        <f t="shared" si="0"/>
        <v>19</v>
      </c>
      <c r="F15" s="42">
        <v>0</v>
      </c>
      <c r="G15" s="43"/>
      <c r="H15" s="43"/>
      <c r="I15" s="43">
        <v>3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38"/>
      <c r="AF15">
        <f t="shared" si="1"/>
        <v>0</v>
      </c>
      <c r="AG15">
        <f t="shared" si="2"/>
        <v>0</v>
      </c>
      <c r="AH15">
        <f t="shared" si="3"/>
        <v>0</v>
      </c>
    </row>
    <row r="16" spans="1:34" ht="15">
      <c r="A16" s="7">
        <v>10</v>
      </c>
      <c r="B16" s="6" t="s">
        <v>170</v>
      </c>
      <c r="C16" s="6">
        <v>26</v>
      </c>
      <c r="D16" s="6">
        <v>22</v>
      </c>
      <c r="E16" s="67">
        <f t="shared" si="0"/>
        <v>48</v>
      </c>
      <c r="F16" s="42">
        <v>3</v>
      </c>
      <c r="G16" s="43"/>
      <c r="H16" s="43">
        <v>3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>
        <v>1</v>
      </c>
      <c r="V16" s="43"/>
      <c r="W16" s="43"/>
      <c r="X16" s="43">
        <v>1</v>
      </c>
      <c r="Y16" s="43"/>
      <c r="Z16" s="43"/>
      <c r="AA16" s="43"/>
      <c r="AB16" s="43"/>
      <c r="AC16" s="43"/>
      <c r="AD16" s="43"/>
      <c r="AE16" s="38"/>
      <c r="AF16">
        <f t="shared" si="1"/>
        <v>0</v>
      </c>
      <c r="AG16">
        <f t="shared" si="2"/>
        <v>0</v>
      </c>
      <c r="AH16">
        <f t="shared" si="3"/>
        <v>2</v>
      </c>
    </row>
    <row r="17" spans="1:34" ht="15">
      <c r="A17" s="7">
        <v>11</v>
      </c>
      <c r="B17" s="6" t="s">
        <v>87</v>
      </c>
      <c r="C17" s="6">
        <v>34</v>
      </c>
      <c r="D17" s="6">
        <v>22</v>
      </c>
      <c r="E17" s="67">
        <f t="shared" si="0"/>
        <v>56</v>
      </c>
      <c r="F17" s="42">
        <v>3</v>
      </c>
      <c r="G17" s="43"/>
      <c r="H17" s="43"/>
      <c r="I17" s="43">
        <v>2</v>
      </c>
      <c r="J17" s="43"/>
      <c r="K17" s="43"/>
      <c r="L17" s="43"/>
      <c r="M17" s="43"/>
      <c r="N17" s="43"/>
      <c r="O17" s="43">
        <v>1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38"/>
      <c r="AF17">
        <f t="shared" si="1"/>
        <v>0</v>
      </c>
      <c r="AG17">
        <f t="shared" si="2"/>
        <v>0</v>
      </c>
      <c r="AH17">
        <f t="shared" si="3"/>
        <v>1</v>
      </c>
    </row>
    <row r="18" spans="1:34" s="144" customFormat="1" ht="15">
      <c r="A18" s="142">
        <v>12</v>
      </c>
      <c r="B18" s="177" t="s">
        <v>250</v>
      </c>
      <c r="C18" s="177"/>
      <c r="D18" s="177"/>
      <c r="E18" s="178"/>
      <c r="F18" s="179"/>
      <c r="G18" s="180"/>
      <c r="H18" s="180"/>
      <c r="I18" s="180">
        <v>2</v>
      </c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>
        <v>1</v>
      </c>
      <c r="V18" s="180"/>
      <c r="W18" s="180"/>
      <c r="X18" s="180"/>
      <c r="Y18" s="180"/>
      <c r="Z18" s="180"/>
      <c r="AA18" s="180"/>
      <c r="AB18" s="180"/>
      <c r="AC18" s="180"/>
      <c r="AD18" s="180"/>
      <c r="AE18" s="181"/>
      <c r="AF18">
        <f t="shared" si="1"/>
        <v>0</v>
      </c>
      <c r="AG18">
        <f t="shared" si="2"/>
        <v>0</v>
      </c>
      <c r="AH18">
        <f t="shared" si="3"/>
        <v>1</v>
      </c>
    </row>
    <row r="19" spans="1:34" s="144" customFormat="1" ht="15">
      <c r="A19" s="142">
        <v>13</v>
      </c>
      <c r="B19" s="177" t="s">
        <v>251</v>
      </c>
      <c r="C19" s="177"/>
      <c r="D19" s="177"/>
      <c r="E19" s="178"/>
      <c r="F19" s="179"/>
      <c r="G19" s="180"/>
      <c r="H19" s="180"/>
      <c r="I19" s="180">
        <v>3</v>
      </c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>
        <v>1</v>
      </c>
      <c r="V19" s="180"/>
      <c r="W19" s="180"/>
      <c r="X19" s="180"/>
      <c r="Y19" s="180"/>
      <c r="Z19" s="180"/>
      <c r="AA19" s="180"/>
      <c r="AB19" s="180"/>
      <c r="AC19" s="180"/>
      <c r="AD19" s="180"/>
      <c r="AE19" s="181"/>
      <c r="AF19">
        <f t="shared" si="1"/>
        <v>0</v>
      </c>
      <c r="AG19">
        <f t="shared" si="2"/>
        <v>0</v>
      </c>
      <c r="AH19">
        <f t="shared" si="3"/>
        <v>1</v>
      </c>
    </row>
    <row r="20" spans="1:34" ht="25.5" customHeight="1">
      <c r="A20" s="191" t="s">
        <v>183</v>
      </c>
      <c r="B20" s="191"/>
      <c r="C20" s="68">
        <f aca="true" t="shared" si="4" ref="C20:H20">SUM(C7:C17)</f>
        <v>1630</v>
      </c>
      <c r="D20" s="68">
        <f t="shared" si="4"/>
        <v>1923</v>
      </c>
      <c r="E20" s="68">
        <f t="shared" si="4"/>
        <v>3553</v>
      </c>
      <c r="F20" s="68">
        <f t="shared" si="4"/>
        <v>125</v>
      </c>
      <c r="G20" s="68">
        <f t="shared" si="4"/>
        <v>10</v>
      </c>
      <c r="H20" s="68">
        <f t="shared" si="4"/>
        <v>8</v>
      </c>
      <c r="I20" s="68">
        <f>SUM(I7:I19)</f>
        <v>120</v>
      </c>
      <c r="J20" s="68">
        <f aca="true" t="shared" si="5" ref="J20:AD20">SUM(J7:J19)</f>
        <v>0</v>
      </c>
      <c r="K20" s="68">
        <f t="shared" si="5"/>
        <v>0</v>
      </c>
      <c r="L20" s="68">
        <f t="shared" si="5"/>
        <v>19</v>
      </c>
      <c r="M20" s="68">
        <f t="shared" si="5"/>
        <v>0</v>
      </c>
      <c r="N20" s="68">
        <f t="shared" si="5"/>
        <v>1</v>
      </c>
      <c r="O20" s="68">
        <f t="shared" si="5"/>
        <v>6</v>
      </c>
      <c r="P20" s="68">
        <f t="shared" si="5"/>
        <v>0</v>
      </c>
      <c r="Q20" s="68">
        <f t="shared" si="5"/>
        <v>1</v>
      </c>
      <c r="R20" s="68">
        <f t="shared" si="5"/>
        <v>6</v>
      </c>
      <c r="S20" s="68">
        <f t="shared" si="5"/>
        <v>0</v>
      </c>
      <c r="T20" s="68">
        <f t="shared" si="5"/>
        <v>1</v>
      </c>
      <c r="U20" s="68">
        <f t="shared" si="5"/>
        <v>9</v>
      </c>
      <c r="V20" s="68">
        <f t="shared" si="5"/>
        <v>0</v>
      </c>
      <c r="W20" s="68">
        <f t="shared" si="5"/>
        <v>1</v>
      </c>
      <c r="X20" s="68">
        <f t="shared" si="5"/>
        <v>8</v>
      </c>
      <c r="Y20" s="68">
        <f t="shared" si="5"/>
        <v>0</v>
      </c>
      <c r="Z20" s="68">
        <f t="shared" si="5"/>
        <v>0</v>
      </c>
      <c r="AA20" s="68">
        <f t="shared" si="5"/>
        <v>1</v>
      </c>
      <c r="AB20" s="68">
        <f t="shared" si="5"/>
        <v>0</v>
      </c>
      <c r="AC20" s="68">
        <f t="shared" si="5"/>
        <v>0</v>
      </c>
      <c r="AD20" s="68">
        <f t="shared" si="5"/>
        <v>0</v>
      </c>
      <c r="AE20" s="46"/>
      <c r="AF20">
        <f t="shared" si="1"/>
        <v>0</v>
      </c>
      <c r="AG20">
        <f t="shared" si="2"/>
        <v>4</v>
      </c>
      <c r="AH20" s="188">
        <f>L20+O20+R20+U20+X20+AA20</f>
        <v>49</v>
      </c>
    </row>
    <row r="21" spans="1:34" s="52" customFormat="1" ht="15">
      <c r="A21" s="206" t="s">
        <v>7</v>
      </c>
      <c r="B21" s="207"/>
      <c r="C21" s="102"/>
      <c r="D21" s="102"/>
      <c r="E21" s="69"/>
      <c r="F21" s="53"/>
      <c r="AE21" s="110"/>
      <c r="AF21">
        <f t="shared" si="1"/>
        <v>0</v>
      </c>
      <c r="AG21">
        <f t="shared" si="2"/>
        <v>0</v>
      </c>
      <c r="AH21">
        <f t="shared" si="3"/>
        <v>0</v>
      </c>
    </row>
    <row r="22" spans="1:34" ht="15">
      <c r="A22" s="1">
        <v>1</v>
      </c>
      <c r="B22" s="2" t="s">
        <v>8</v>
      </c>
      <c r="C22" s="2">
        <v>411</v>
      </c>
      <c r="D22" s="2">
        <v>471</v>
      </c>
      <c r="E22" s="70">
        <f>C22+D22</f>
        <v>882</v>
      </c>
      <c r="F22" s="12">
        <v>28</v>
      </c>
      <c r="G22" s="9"/>
      <c r="H22" s="9">
        <v>14</v>
      </c>
      <c r="I22" s="9"/>
      <c r="J22" s="9"/>
      <c r="K22" s="9">
        <v>7</v>
      </c>
      <c r="L22" s="9"/>
      <c r="M22" s="9"/>
      <c r="N22" s="9">
        <v>1</v>
      </c>
      <c r="O22" s="9"/>
      <c r="P22" s="9"/>
      <c r="Q22" s="9">
        <v>1</v>
      </c>
      <c r="R22" s="9"/>
      <c r="S22" s="9"/>
      <c r="T22" s="9">
        <v>1</v>
      </c>
      <c r="U22" s="9"/>
      <c r="V22" s="9"/>
      <c r="W22" s="9">
        <v>1</v>
      </c>
      <c r="X22" s="9"/>
      <c r="Y22" s="9"/>
      <c r="Z22" s="9">
        <v>1</v>
      </c>
      <c r="AA22" s="9"/>
      <c r="AB22" s="9"/>
      <c r="AC22" s="9"/>
      <c r="AD22" s="9"/>
      <c r="AE22" s="9"/>
      <c r="AF22">
        <f t="shared" si="1"/>
        <v>0</v>
      </c>
      <c r="AG22">
        <f t="shared" si="2"/>
        <v>12</v>
      </c>
      <c r="AH22">
        <f t="shared" si="3"/>
        <v>0</v>
      </c>
    </row>
    <row r="23" spans="1:34" ht="15">
      <c r="A23" s="1">
        <v>2</v>
      </c>
      <c r="B23" s="2" t="s">
        <v>9</v>
      </c>
      <c r="C23" s="2">
        <v>369</v>
      </c>
      <c r="D23" s="2">
        <v>281</v>
      </c>
      <c r="E23" s="70">
        <f aca="true" t="shared" si="6" ref="E23:E36">C23+D23</f>
        <v>650</v>
      </c>
      <c r="F23" s="12">
        <v>23</v>
      </c>
      <c r="G23" s="9"/>
      <c r="H23" s="9">
        <v>19</v>
      </c>
      <c r="I23" s="9"/>
      <c r="J23" s="9">
        <v>4</v>
      </c>
      <c r="K23" s="9"/>
      <c r="L23" s="9"/>
      <c r="M23" s="9">
        <v>1</v>
      </c>
      <c r="N23" s="9"/>
      <c r="O23" s="9"/>
      <c r="P23" s="9"/>
      <c r="Q23" s="9"/>
      <c r="R23" s="9"/>
      <c r="S23" s="9"/>
      <c r="T23" s="9"/>
      <c r="U23" s="9"/>
      <c r="V23" s="9"/>
      <c r="W23" s="9">
        <v>2</v>
      </c>
      <c r="X23" s="9"/>
      <c r="Y23" s="9">
        <v>1</v>
      </c>
      <c r="Z23" s="9">
        <v>1</v>
      </c>
      <c r="AA23" s="9"/>
      <c r="AB23" s="9"/>
      <c r="AC23" s="9"/>
      <c r="AD23" s="9"/>
      <c r="AE23" s="9"/>
      <c r="AF23">
        <f t="shared" si="1"/>
        <v>6</v>
      </c>
      <c r="AG23">
        <f t="shared" si="2"/>
        <v>3</v>
      </c>
      <c r="AH23">
        <f t="shared" si="3"/>
        <v>0</v>
      </c>
    </row>
    <row r="24" spans="1:34" ht="15">
      <c r="A24" s="1">
        <v>3</v>
      </c>
      <c r="B24" s="2" t="s">
        <v>20</v>
      </c>
      <c r="C24" s="2">
        <v>915</v>
      </c>
      <c r="D24" s="2">
        <v>976</v>
      </c>
      <c r="E24" s="70">
        <f t="shared" si="6"/>
        <v>1891</v>
      </c>
      <c r="F24" s="12">
        <v>59</v>
      </c>
      <c r="G24" s="9"/>
      <c r="H24" s="9">
        <v>18</v>
      </c>
      <c r="I24" s="9"/>
      <c r="J24" s="9">
        <v>1</v>
      </c>
      <c r="K24" s="9"/>
      <c r="L24" s="9"/>
      <c r="M24" s="9"/>
      <c r="N24" s="9"/>
      <c r="O24" s="9"/>
      <c r="P24" s="9"/>
      <c r="Q24" s="9">
        <v>1</v>
      </c>
      <c r="R24" s="9"/>
      <c r="S24" s="9"/>
      <c r="T24" s="9">
        <v>1</v>
      </c>
      <c r="U24" s="9"/>
      <c r="V24" s="9"/>
      <c r="W24" s="9">
        <v>1</v>
      </c>
      <c r="X24" s="9"/>
      <c r="Y24" s="9"/>
      <c r="Z24" s="9"/>
      <c r="AA24" s="9"/>
      <c r="AB24" s="9"/>
      <c r="AC24" s="9"/>
      <c r="AD24" s="9"/>
      <c r="AE24" s="9"/>
      <c r="AF24">
        <f t="shared" si="1"/>
        <v>1</v>
      </c>
      <c r="AG24">
        <f t="shared" si="2"/>
        <v>3</v>
      </c>
      <c r="AH24">
        <f t="shared" si="3"/>
        <v>0</v>
      </c>
    </row>
    <row r="25" spans="1:34" ht="15">
      <c r="A25" s="1">
        <v>4</v>
      </c>
      <c r="B25" s="2" t="s">
        <v>10</v>
      </c>
      <c r="C25" s="2">
        <v>170</v>
      </c>
      <c r="D25" s="2">
        <v>126</v>
      </c>
      <c r="E25" s="70">
        <f t="shared" si="6"/>
        <v>296</v>
      </c>
      <c r="F25" s="12">
        <v>12</v>
      </c>
      <c r="G25" s="9">
        <v>4</v>
      </c>
      <c r="H25" s="9">
        <v>4</v>
      </c>
      <c r="I25" s="9"/>
      <c r="J25" s="9"/>
      <c r="K25" s="9"/>
      <c r="L25" s="9"/>
      <c r="M25" s="9"/>
      <c r="N25" s="9"/>
      <c r="O25" s="9"/>
      <c r="P25" s="9"/>
      <c r="Q25" s="9">
        <v>1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>
        <f t="shared" si="1"/>
        <v>0</v>
      </c>
      <c r="AG25">
        <f t="shared" si="2"/>
        <v>1</v>
      </c>
      <c r="AH25">
        <f t="shared" si="3"/>
        <v>0</v>
      </c>
    </row>
    <row r="26" spans="1:34" ht="15">
      <c r="A26" s="1">
        <v>5</v>
      </c>
      <c r="B26" s="2" t="s">
        <v>11</v>
      </c>
      <c r="C26" s="2">
        <v>118</v>
      </c>
      <c r="D26" s="2">
        <v>142</v>
      </c>
      <c r="E26" s="70">
        <f t="shared" si="6"/>
        <v>260</v>
      </c>
      <c r="F26" s="12">
        <v>11</v>
      </c>
      <c r="G26" s="9">
        <v>4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>
        <v>1</v>
      </c>
      <c r="AE26" s="9"/>
      <c r="AF26">
        <f t="shared" si="1"/>
        <v>0</v>
      </c>
      <c r="AG26">
        <f t="shared" si="2"/>
        <v>0</v>
      </c>
      <c r="AH26">
        <f t="shared" si="3"/>
        <v>0</v>
      </c>
    </row>
    <row r="27" spans="1:34" ht="15">
      <c r="A27" s="1">
        <v>6</v>
      </c>
      <c r="B27" s="2" t="s">
        <v>12</v>
      </c>
      <c r="C27" s="2">
        <v>191</v>
      </c>
      <c r="D27" s="2">
        <v>178</v>
      </c>
      <c r="E27" s="70">
        <f t="shared" si="6"/>
        <v>369</v>
      </c>
      <c r="F27" s="12">
        <v>16</v>
      </c>
      <c r="G27" s="9">
        <v>3</v>
      </c>
      <c r="H27" s="9"/>
      <c r="I27" s="9"/>
      <c r="J27" s="9">
        <v>2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>
        <f t="shared" si="1"/>
        <v>2</v>
      </c>
      <c r="AG27">
        <f t="shared" si="2"/>
        <v>0</v>
      </c>
      <c r="AH27">
        <f t="shared" si="3"/>
        <v>0</v>
      </c>
    </row>
    <row r="28" spans="1:34" ht="15">
      <c r="A28" s="1">
        <v>7</v>
      </c>
      <c r="B28" s="2" t="s">
        <v>13</v>
      </c>
      <c r="C28" s="2">
        <v>141</v>
      </c>
      <c r="D28" s="2">
        <v>141</v>
      </c>
      <c r="E28" s="70">
        <f t="shared" si="6"/>
        <v>282</v>
      </c>
      <c r="F28" s="12">
        <v>13</v>
      </c>
      <c r="G28" s="9">
        <v>2</v>
      </c>
      <c r="H28" s="9"/>
      <c r="I28" s="9"/>
      <c r="J28" s="9">
        <v>1</v>
      </c>
      <c r="K28" s="9"/>
      <c r="L28" s="9"/>
      <c r="M28" s="9"/>
      <c r="N28" s="9"/>
      <c r="O28" s="9"/>
      <c r="P28" s="9"/>
      <c r="Q28" s="9"/>
      <c r="R28" s="9"/>
      <c r="S28" s="9">
        <v>1</v>
      </c>
      <c r="T28" s="9"/>
      <c r="U28" s="9"/>
      <c r="V28" s="9">
        <v>1</v>
      </c>
      <c r="W28" s="9"/>
      <c r="X28" s="9"/>
      <c r="Y28" s="9"/>
      <c r="Z28" s="9"/>
      <c r="AA28" s="9"/>
      <c r="AB28" s="9"/>
      <c r="AC28" s="9"/>
      <c r="AD28" s="9"/>
      <c r="AE28" s="9"/>
      <c r="AF28">
        <f t="shared" si="1"/>
        <v>3</v>
      </c>
      <c r="AG28">
        <f t="shared" si="2"/>
        <v>0</v>
      </c>
      <c r="AH28">
        <f t="shared" si="3"/>
        <v>0</v>
      </c>
    </row>
    <row r="29" spans="1:34" ht="15">
      <c r="A29" s="1">
        <v>8</v>
      </c>
      <c r="B29" s="2" t="s">
        <v>14</v>
      </c>
      <c r="C29" s="2">
        <v>440</v>
      </c>
      <c r="D29" s="2">
        <v>622</v>
      </c>
      <c r="E29" s="70">
        <f t="shared" si="6"/>
        <v>1062</v>
      </c>
      <c r="F29" s="12">
        <v>30</v>
      </c>
      <c r="G29" s="9">
        <v>26</v>
      </c>
      <c r="H29" s="9">
        <v>6</v>
      </c>
      <c r="I29" s="9"/>
      <c r="J29" s="9">
        <v>2</v>
      </c>
      <c r="K29" s="9"/>
      <c r="L29" s="9">
        <v>1</v>
      </c>
      <c r="M29" s="9"/>
      <c r="N29" s="9"/>
      <c r="O29" s="9"/>
      <c r="P29" s="9">
        <v>1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>
        <f t="shared" si="1"/>
        <v>3</v>
      </c>
      <c r="AG29">
        <f t="shared" si="2"/>
        <v>0</v>
      </c>
      <c r="AH29">
        <f t="shared" si="3"/>
        <v>1</v>
      </c>
    </row>
    <row r="30" spans="1:34" ht="15">
      <c r="A30" s="1">
        <v>9</v>
      </c>
      <c r="B30" s="2" t="s">
        <v>77</v>
      </c>
      <c r="C30" s="2">
        <v>163</v>
      </c>
      <c r="D30" s="2">
        <v>86</v>
      </c>
      <c r="E30" s="70">
        <f t="shared" si="6"/>
        <v>249</v>
      </c>
      <c r="F30" s="12">
        <v>11</v>
      </c>
      <c r="G30" s="9">
        <v>1</v>
      </c>
      <c r="H30" s="9"/>
      <c r="I30" s="9"/>
      <c r="J30" s="9">
        <v>1</v>
      </c>
      <c r="K30" s="9"/>
      <c r="L30" s="9"/>
      <c r="M30" s="9"/>
      <c r="N30" s="9"/>
      <c r="O30" s="9"/>
      <c r="P30" s="9"/>
      <c r="Q30" s="9"/>
      <c r="R30" s="9"/>
      <c r="S30" s="9">
        <v>1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>
        <f t="shared" si="1"/>
        <v>2</v>
      </c>
      <c r="AG30">
        <f t="shared" si="2"/>
        <v>0</v>
      </c>
      <c r="AH30">
        <f t="shared" si="3"/>
        <v>0</v>
      </c>
    </row>
    <row r="31" spans="1:34" ht="15">
      <c r="A31" s="1">
        <v>10</v>
      </c>
      <c r="B31" s="2" t="s">
        <v>15</v>
      </c>
      <c r="C31" s="2">
        <v>252</v>
      </c>
      <c r="D31" s="2">
        <v>301</v>
      </c>
      <c r="E31" s="70">
        <f t="shared" si="6"/>
        <v>553</v>
      </c>
      <c r="F31" s="12">
        <v>21</v>
      </c>
      <c r="G31" s="9">
        <v>5</v>
      </c>
      <c r="H31" s="9"/>
      <c r="I31" s="9"/>
      <c r="J31" s="9">
        <v>4</v>
      </c>
      <c r="K31" s="9"/>
      <c r="L31" s="9"/>
      <c r="M31" s="9"/>
      <c r="N31" s="9"/>
      <c r="O31" s="9"/>
      <c r="P31" s="9">
        <v>1</v>
      </c>
      <c r="Q31" s="9"/>
      <c r="R31" s="9"/>
      <c r="S31" s="9"/>
      <c r="T31" s="9"/>
      <c r="U31" s="9"/>
      <c r="V31" s="9">
        <v>1</v>
      </c>
      <c r="W31" s="9"/>
      <c r="X31" s="9"/>
      <c r="Y31" s="9">
        <v>1</v>
      </c>
      <c r="Z31" s="9"/>
      <c r="AA31" s="9"/>
      <c r="AB31" s="9"/>
      <c r="AC31" s="9"/>
      <c r="AD31" s="9"/>
      <c r="AE31" s="9"/>
      <c r="AF31">
        <f t="shared" si="1"/>
        <v>7</v>
      </c>
      <c r="AG31">
        <f t="shared" si="2"/>
        <v>0</v>
      </c>
      <c r="AH31">
        <f t="shared" si="3"/>
        <v>0</v>
      </c>
    </row>
    <row r="32" spans="1:34" ht="15">
      <c r="A32" s="1">
        <v>11</v>
      </c>
      <c r="B32" s="2" t="s">
        <v>16</v>
      </c>
      <c r="C32" s="2">
        <v>289</v>
      </c>
      <c r="D32" s="2">
        <v>282</v>
      </c>
      <c r="E32" s="70">
        <f t="shared" si="6"/>
        <v>571</v>
      </c>
      <c r="F32" s="12">
        <v>20</v>
      </c>
      <c r="G32" s="9"/>
      <c r="H32" s="9"/>
      <c r="I32" s="9"/>
      <c r="J32" s="9"/>
      <c r="K32" s="9">
        <v>2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1</v>
      </c>
      <c r="AE32" s="9"/>
      <c r="AF32">
        <f t="shared" si="1"/>
        <v>0</v>
      </c>
      <c r="AG32">
        <f t="shared" si="2"/>
        <v>2</v>
      </c>
      <c r="AH32">
        <f t="shared" si="3"/>
        <v>0</v>
      </c>
    </row>
    <row r="33" spans="1:34" ht="15">
      <c r="A33" s="1">
        <v>12</v>
      </c>
      <c r="B33" s="2" t="s">
        <v>17</v>
      </c>
      <c r="C33" s="2">
        <v>113</v>
      </c>
      <c r="D33" s="2">
        <v>53</v>
      </c>
      <c r="E33" s="70">
        <f t="shared" si="6"/>
        <v>166</v>
      </c>
      <c r="F33" s="12">
        <v>6</v>
      </c>
      <c r="G33" s="9">
        <v>9</v>
      </c>
      <c r="H33" s="9"/>
      <c r="I33" s="9"/>
      <c r="J33" s="9">
        <v>2</v>
      </c>
      <c r="K33" s="9"/>
      <c r="L33" s="9"/>
      <c r="M33" s="9">
        <v>1</v>
      </c>
      <c r="N33" s="9"/>
      <c r="O33" s="9"/>
      <c r="P33" s="9">
        <v>1</v>
      </c>
      <c r="Q33" s="9"/>
      <c r="R33" s="9"/>
      <c r="S33" s="9">
        <v>1</v>
      </c>
      <c r="T33" s="9"/>
      <c r="U33" s="9"/>
      <c r="V33" s="9">
        <v>1</v>
      </c>
      <c r="W33" s="9"/>
      <c r="X33" s="9"/>
      <c r="Y33" s="9">
        <v>1</v>
      </c>
      <c r="Z33" s="9"/>
      <c r="AA33" s="9"/>
      <c r="AB33" s="9"/>
      <c r="AC33" s="9"/>
      <c r="AD33" s="9"/>
      <c r="AE33" s="9"/>
      <c r="AF33">
        <f t="shared" si="1"/>
        <v>7</v>
      </c>
      <c r="AG33">
        <f t="shared" si="2"/>
        <v>0</v>
      </c>
      <c r="AH33">
        <f t="shared" si="3"/>
        <v>0</v>
      </c>
    </row>
    <row r="34" spans="1:34" ht="15">
      <c r="A34" s="1">
        <v>13</v>
      </c>
      <c r="B34" s="2" t="s">
        <v>18</v>
      </c>
      <c r="C34" s="2">
        <v>40</v>
      </c>
      <c r="D34" s="2">
        <v>48</v>
      </c>
      <c r="E34" s="70">
        <f t="shared" si="6"/>
        <v>88</v>
      </c>
      <c r="F34" s="12">
        <v>4</v>
      </c>
      <c r="G34" s="9"/>
      <c r="H34" s="9"/>
      <c r="I34" s="9"/>
      <c r="J34" s="9"/>
      <c r="K34" s="9"/>
      <c r="L34" s="9"/>
      <c r="M34" s="9"/>
      <c r="N34" s="9"/>
      <c r="O34" s="9"/>
      <c r="P34" s="9">
        <v>1</v>
      </c>
      <c r="Q34" s="9"/>
      <c r="R34" s="9"/>
      <c r="S34" s="9">
        <v>1</v>
      </c>
      <c r="T34" s="9"/>
      <c r="U34" s="9"/>
      <c r="V34" s="9">
        <v>1</v>
      </c>
      <c r="W34" s="9"/>
      <c r="X34" s="9"/>
      <c r="Y34" s="9"/>
      <c r="Z34" s="9"/>
      <c r="AA34" s="9"/>
      <c r="AB34" s="9"/>
      <c r="AC34" s="9"/>
      <c r="AD34" s="9"/>
      <c r="AE34" s="9"/>
      <c r="AF34">
        <f t="shared" si="1"/>
        <v>3</v>
      </c>
      <c r="AG34">
        <f t="shared" si="2"/>
        <v>0</v>
      </c>
      <c r="AH34">
        <f t="shared" si="3"/>
        <v>0</v>
      </c>
    </row>
    <row r="35" spans="1:34" ht="15">
      <c r="A35" s="1">
        <v>14</v>
      </c>
      <c r="B35" s="2" t="s">
        <v>19</v>
      </c>
      <c r="C35" s="2">
        <v>150</v>
      </c>
      <c r="D35" s="2">
        <v>150</v>
      </c>
      <c r="E35" s="70">
        <f t="shared" si="6"/>
        <v>300</v>
      </c>
      <c r="F35" s="12">
        <v>12</v>
      </c>
      <c r="G35" s="9">
        <v>1</v>
      </c>
      <c r="H35" s="9">
        <v>1</v>
      </c>
      <c r="I35" s="9"/>
      <c r="J35" s="9"/>
      <c r="K35" s="9">
        <v>2</v>
      </c>
      <c r="L35" s="9"/>
      <c r="M35" s="9">
        <v>1</v>
      </c>
      <c r="N35" s="9"/>
      <c r="O35" s="9"/>
      <c r="P35" s="9"/>
      <c r="Q35" s="9"/>
      <c r="R35" s="9"/>
      <c r="S35" s="9">
        <v>1</v>
      </c>
      <c r="T35" s="9"/>
      <c r="U35" s="9"/>
      <c r="V35" s="9">
        <v>1</v>
      </c>
      <c r="W35" s="9"/>
      <c r="X35" s="9"/>
      <c r="Y35" s="9"/>
      <c r="Z35" s="9"/>
      <c r="AA35" s="9">
        <v>1</v>
      </c>
      <c r="AB35" s="9"/>
      <c r="AC35" s="9"/>
      <c r="AD35" s="9"/>
      <c r="AE35" s="9"/>
      <c r="AF35">
        <f t="shared" si="1"/>
        <v>3</v>
      </c>
      <c r="AG35">
        <f t="shared" si="2"/>
        <v>2</v>
      </c>
      <c r="AH35">
        <f t="shared" si="3"/>
        <v>1</v>
      </c>
    </row>
    <row r="36" spans="1:34" s="123" customFormat="1" ht="15">
      <c r="A36" s="124">
        <v>15</v>
      </c>
      <c r="B36" s="125" t="s">
        <v>75</v>
      </c>
      <c r="C36" s="125">
        <v>131</v>
      </c>
      <c r="D36" s="125">
        <v>98</v>
      </c>
      <c r="E36" s="120">
        <f t="shared" si="6"/>
        <v>229</v>
      </c>
      <c r="F36" s="121">
        <v>9</v>
      </c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1" t="s">
        <v>76</v>
      </c>
      <c r="AF36">
        <f t="shared" si="1"/>
        <v>0</v>
      </c>
      <c r="AG36">
        <f t="shared" si="2"/>
        <v>0</v>
      </c>
      <c r="AH36">
        <f t="shared" si="3"/>
        <v>0</v>
      </c>
    </row>
    <row r="37" spans="1:34" s="13" customFormat="1" ht="31.5" customHeight="1">
      <c r="A37" s="191" t="s">
        <v>182</v>
      </c>
      <c r="B37" s="191"/>
      <c r="C37" s="68">
        <f>SUM(C22:C36)</f>
        <v>3893</v>
      </c>
      <c r="D37" s="68">
        <f>SUM(D22:D36)</f>
        <v>3955</v>
      </c>
      <c r="E37" s="68">
        <f>SUM(E22:E36)</f>
        <v>7848</v>
      </c>
      <c r="F37" s="17">
        <f aca="true" t="shared" si="7" ref="F37:AD37">SUM(F22:F36)</f>
        <v>275</v>
      </c>
      <c r="G37" s="47">
        <f t="shared" si="7"/>
        <v>55</v>
      </c>
      <c r="H37" s="17">
        <f t="shared" si="7"/>
        <v>62</v>
      </c>
      <c r="I37" s="39">
        <f t="shared" si="7"/>
        <v>0</v>
      </c>
      <c r="J37" s="47">
        <f t="shared" si="7"/>
        <v>17</v>
      </c>
      <c r="K37" s="17">
        <f t="shared" si="7"/>
        <v>11</v>
      </c>
      <c r="L37" s="39">
        <f t="shared" si="7"/>
        <v>1</v>
      </c>
      <c r="M37" s="47">
        <f t="shared" si="7"/>
        <v>3</v>
      </c>
      <c r="N37" s="17">
        <f t="shared" si="7"/>
        <v>1</v>
      </c>
      <c r="O37" s="39">
        <f t="shared" si="7"/>
        <v>0</v>
      </c>
      <c r="P37" s="47">
        <f t="shared" si="7"/>
        <v>4</v>
      </c>
      <c r="Q37" s="17">
        <f t="shared" si="7"/>
        <v>3</v>
      </c>
      <c r="R37" s="39">
        <f t="shared" si="7"/>
        <v>0</v>
      </c>
      <c r="S37" s="47">
        <f t="shared" si="7"/>
        <v>5</v>
      </c>
      <c r="T37" s="17">
        <f t="shared" si="7"/>
        <v>2</v>
      </c>
      <c r="U37" s="39">
        <f t="shared" si="7"/>
        <v>0</v>
      </c>
      <c r="V37" s="47">
        <f t="shared" si="7"/>
        <v>5</v>
      </c>
      <c r="W37" s="17">
        <f t="shared" si="7"/>
        <v>4</v>
      </c>
      <c r="X37" s="39">
        <f t="shared" si="7"/>
        <v>0</v>
      </c>
      <c r="Y37" s="47">
        <f t="shared" si="7"/>
        <v>3</v>
      </c>
      <c r="Z37" s="17">
        <f t="shared" si="7"/>
        <v>2</v>
      </c>
      <c r="AA37" s="39">
        <f t="shared" si="7"/>
        <v>1</v>
      </c>
      <c r="AB37" s="47">
        <f t="shared" si="7"/>
        <v>0</v>
      </c>
      <c r="AC37" s="17">
        <f t="shared" si="7"/>
        <v>0</v>
      </c>
      <c r="AD37" s="39">
        <f t="shared" si="7"/>
        <v>2</v>
      </c>
      <c r="AE37" s="56"/>
      <c r="AF37">
        <f t="shared" si="1"/>
        <v>37</v>
      </c>
      <c r="AG37">
        <f t="shared" si="2"/>
        <v>23</v>
      </c>
      <c r="AH37">
        <f t="shared" si="3"/>
        <v>2</v>
      </c>
    </row>
    <row r="38" spans="1:34" s="52" customFormat="1" ht="15">
      <c r="A38" s="204" t="s">
        <v>21</v>
      </c>
      <c r="B38" s="204"/>
      <c r="C38" s="57"/>
      <c r="D38" s="57"/>
      <c r="E38" s="71"/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>
        <f t="shared" si="1"/>
        <v>0</v>
      </c>
      <c r="AG38">
        <f t="shared" si="2"/>
        <v>0</v>
      </c>
      <c r="AH38">
        <f t="shared" si="3"/>
        <v>0</v>
      </c>
    </row>
    <row r="39" spans="1:34" ht="15">
      <c r="A39" s="1">
        <v>1</v>
      </c>
      <c r="B39" s="2" t="s">
        <v>22</v>
      </c>
      <c r="C39" s="2">
        <v>519</v>
      </c>
      <c r="D39" s="2">
        <v>673</v>
      </c>
      <c r="E39" s="70">
        <f>C39+D39</f>
        <v>1192</v>
      </c>
      <c r="F39" s="12">
        <v>32</v>
      </c>
      <c r="G39" s="9">
        <v>10</v>
      </c>
      <c r="H39" s="9">
        <v>9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>
        <v>1</v>
      </c>
      <c r="X39" s="9"/>
      <c r="Y39" s="9">
        <v>1</v>
      </c>
      <c r="Z39" s="9"/>
      <c r="AA39" s="9"/>
      <c r="AB39" s="9"/>
      <c r="AC39" s="9"/>
      <c r="AD39" s="9"/>
      <c r="AE39" s="9"/>
      <c r="AF39">
        <f t="shared" si="1"/>
        <v>1</v>
      </c>
      <c r="AG39">
        <f t="shared" si="2"/>
        <v>1</v>
      </c>
      <c r="AH39">
        <f t="shared" si="3"/>
        <v>0</v>
      </c>
    </row>
    <row r="40" spans="1:34" s="123" customFormat="1" ht="15">
      <c r="A40" s="7">
        <v>2</v>
      </c>
      <c r="B40" s="119" t="s">
        <v>23</v>
      </c>
      <c r="C40" s="119">
        <v>809</v>
      </c>
      <c r="D40" s="119">
        <v>867</v>
      </c>
      <c r="E40" s="120">
        <f aca="true" t="shared" si="8" ref="E40:E46">C40+D40</f>
        <v>1676</v>
      </c>
      <c r="F40" s="121">
        <v>42</v>
      </c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 t="s">
        <v>76</v>
      </c>
      <c r="AF40">
        <f t="shared" si="1"/>
        <v>0</v>
      </c>
      <c r="AG40">
        <f t="shared" si="2"/>
        <v>0</v>
      </c>
      <c r="AH40">
        <f t="shared" si="3"/>
        <v>0</v>
      </c>
    </row>
    <row r="41" spans="1:34" ht="15">
      <c r="A41" s="10">
        <v>3</v>
      </c>
      <c r="B41" s="11" t="s">
        <v>24</v>
      </c>
      <c r="C41" s="11">
        <v>702</v>
      </c>
      <c r="D41" s="11">
        <v>838</v>
      </c>
      <c r="E41" s="70">
        <f t="shared" si="8"/>
        <v>1540</v>
      </c>
      <c r="F41" s="12">
        <v>41</v>
      </c>
      <c r="G41" s="9">
        <v>1</v>
      </c>
      <c r="H41" s="9"/>
      <c r="I41" s="9"/>
      <c r="J41" s="9">
        <v>1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>
        <v>1</v>
      </c>
      <c r="AA41" s="9"/>
      <c r="AB41" s="9"/>
      <c r="AC41" s="9"/>
      <c r="AD41" s="9"/>
      <c r="AE41" s="9"/>
      <c r="AF41">
        <f t="shared" si="1"/>
        <v>1</v>
      </c>
      <c r="AG41">
        <f t="shared" si="2"/>
        <v>1</v>
      </c>
      <c r="AH41">
        <f t="shared" si="3"/>
        <v>0</v>
      </c>
    </row>
    <row r="42" spans="1:34" ht="15">
      <c r="A42" s="1">
        <v>4</v>
      </c>
      <c r="B42" s="2" t="s">
        <v>25</v>
      </c>
      <c r="C42" s="2">
        <v>438</v>
      </c>
      <c r="D42" s="2">
        <v>466</v>
      </c>
      <c r="E42" s="70">
        <f t="shared" si="8"/>
        <v>904</v>
      </c>
      <c r="F42" s="12">
        <v>26</v>
      </c>
      <c r="G42" s="9">
        <v>3</v>
      </c>
      <c r="H42" s="9"/>
      <c r="I42" s="9"/>
      <c r="J42" s="9"/>
      <c r="K42" s="9"/>
      <c r="L42" s="9"/>
      <c r="M42" s="9"/>
      <c r="N42" s="9"/>
      <c r="O42" s="9">
        <v>1</v>
      </c>
      <c r="P42" s="9">
        <v>1</v>
      </c>
      <c r="Q42" s="9"/>
      <c r="R42" s="9"/>
      <c r="S42" s="9">
        <v>1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>
        <f t="shared" si="1"/>
        <v>2</v>
      </c>
      <c r="AG42">
        <f t="shared" si="2"/>
        <v>0</v>
      </c>
      <c r="AH42">
        <f t="shared" si="3"/>
        <v>1</v>
      </c>
    </row>
    <row r="43" spans="1:34" ht="15">
      <c r="A43" s="10">
        <v>5</v>
      </c>
      <c r="B43" s="11" t="s">
        <v>26</v>
      </c>
      <c r="C43" s="11">
        <v>608</v>
      </c>
      <c r="D43" s="11">
        <v>624</v>
      </c>
      <c r="E43" s="70">
        <f t="shared" si="8"/>
        <v>1232</v>
      </c>
      <c r="F43" s="12">
        <v>32</v>
      </c>
      <c r="G43" s="18">
        <v>3</v>
      </c>
      <c r="H43" s="18"/>
      <c r="I43" s="18"/>
      <c r="J43" s="18">
        <v>1</v>
      </c>
      <c r="K43" s="18"/>
      <c r="L43" s="18"/>
      <c r="M43" s="18"/>
      <c r="N43" s="18"/>
      <c r="O43" s="18"/>
      <c r="P43" s="18">
        <v>1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>
        <f t="shared" si="1"/>
        <v>2</v>
      </c>
      <c r="AG43">
        <f t="shared" si="2"/>
        <v>0</v>
      </c>
      <c r="AH43">
        <f t="shared" si="3"/>
        <v>0</v>
      </c>
    </row>
    <row r="44" spans="1:34" ht="15">
      <c r="A44" s="1">
        <v>6</v>
      </c>
      <c r="B44" s="2" t="s">
        <v>27</v>
      </c>
      <c r="C44" s="2">
        <v>537</v>
      </c>
      <c r="D44" s="2">
        <v>554</v>
      </c>
      <c r="E44" s="70">
        <f t="shared" si="8"/>
        <v>1091</v>
      </c>
      <c r="F44" s="12">
        <v>29</v>
      </c>
      <c r="G44" s="9">
        <v>13</v>
      </c>
      <c r="H44" s="9">
        <v>1</v>
      </c>
      <c r="I44" s="9"/>
      <c r="J44" s="9">
        <v>3</v>
      </c>
      <c r="K44" s="9"/>
      <c r="L44" s="9"/>
      <c r="M44" s="9"/>
      <c r="N44" s="9"/>
      <c r="O44" s="9"/>
      <c r="P44" s="9">
        <v>1</v>
      </c>
      <c r="Q44" s="9"/>
      <c r="R44" s="9"/>
      <c r="S44" s="9">
        <v>1</v>
      </c>
      <c r="T44" s="9"/>
      <c r="U44" s="9"/>
      <c r="V44" s="9"/>
      <c r="W44" s="9"/>
      <c r="X44" s="9"/>
      <c r="Y44" s="9"/>
      <c r="Z44" s="9">
        <v>1</v>
      </c>
      <c r="AA44" s="9"/>
      <c r="AB44" s="9"/>
      <c r="AC44" s="9"/>
      <c r="AD44" s="9">
        <v>1</v>
      </c>
      <c r="AE44" s="9"/>
      <c r="AF44">
        <f t="shared" si="1"/>
        <v>5</v>
      </c>
      <c r="AG44">
        <f t="shared" si="2"/>
        <v>1</v>
      </c>
      <c r="AH44">
        <f t="shared" si="3"/>
        <v>0</v>
      </c>
    </row>
    <row r="45" spans="1:34" ht="15">
      <c r="A45" s="10">
        <v>7</v>
      </c>
      <c r="B45" s="11" t="s">
        <v>28</v>
      </c>
      <c r="C45" s="11">
        <v>591</v>
      </c>
      <c r="D45" s="11">
        <v>622</v>
      </c>
      <c r="E45" s="70">
        <f t="shared" si="8"/>
        <v>1213</v>
      </c>
      <c r="F45" s="12">
        <v>35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>
        <v>1</v>
      </c>
      <c r="AD45" s="18"/>
      <c r="AE45" s="18"/>
      <c r="AF45">
        <f t="shared" si="1"/>
        <v>0</v>
      </c>
      <c r="AG45">
        <f t="shared" si="2"/>
        <v>0</v>
      </c>
      <c r="AH45">
        <f t="shared" si="3"/>
        <v>0</v>
      </c>
    </row>
    <row r="46" spans="1:34" ht="15">
      <c r="A46" s="1">
        <v>8</v>
      </c>
      <c r="B46" s="2" t="s">
        <v>29</v>
      </c>
      <c r="C46" s="2">
        <v>499</v>
      </c>
      <c r="D46" s="2">
        <v>476</v>
      </c>
      <c r="E46" s="70">
        <f t="shared" si="8"/>
        <v>975</v>
      </c>
      <c r="F46" s="12">
        <v>29</v>
      </c>
      <c r="G46" s="9"/>
      <c r="H46" s="9">
        <v>4</v>
      </c>
      <c r="I46" s="9"/>
      <c r="J46" s="9"/>
      <c r="K46" s="9"/>
      <c r="L46" s="9"/>
      <c r="M46" s="9"/>
      <c r="N46" s="9"/>
      <c r="O46" s="9"/>
      <c r="P46" s="9"/>
      <c r="Q46" s="9">
        <v>1</v>
      </c>
      <c r="R46" s="9"/>
      <c r="S46" s="9"/>
      <c r="T46" s="9">
        <v>1</v>
      </c>
      <c r="U46" s="9"/>
      <c r="V46" s="9"/>
      <c r="W46" s="9"/>
      <c r="X46" s="9"/>
      <c r="Y46" s="9"/>
      <c r="Z46" s="9"/>
      <c r="AA46" s="9">
        <v>1</v>
      </c>
      <c r="AB46" s="9"/>
      <c r="AC46" s="9"/>
      <c r="AD46" s="9">
        <v>1</v>
      </c>
      <c r="AE46" s="9"/>
      <c r="AF46">
        <f t="shared" si="1"/>
        <v>0</v>
      </c>
      <c r="AG46">
        <f t="shared" si="2"/>
        <v>2</v>
      </c>
      <c r="AH46">
        <f t="shared" si="3"/>
        <v>1</v>
      </c>
    </row>
    <row r="47" spans="1:34" s="185" customFormat="1" ht="15">
      <c r="A47" s="10">
        <v>9</v>
      </c>
      <c r="B47" s="182" t="s">
        <v>233</v>
      </c>
      <c r="C47" s="11"/>
      <c r="D47" s="11"/>
      <c r="E47" s="183"/>
      <c r="F47" s="184"/>
      <c r="G47" s="18">
        <v>12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>
        <f t="shared" si="1"/>
        <v>0</v>
      </c>
      <c r="AG47">
        <f t="shared" si="2"/>
        <v>0</v>
      </c>
      <c r="AH47">
        <f t="shared" si="3"/>
        <v>0</v>
      </c>
    </row>
    <row r="48" spans="1:34" s="185" customFormat="1" ht="15">
      <c r="A48" s="10">
        <v>10</v>
      </c>
      <c r="B48" s="182" t="s">
        <v>234</v>
      </c>
      <c r="C48" s="11"/>
      <c r="D48" s="11"/>
      <c r="E48" s="183"/>
      <c r="F48" s="184"/>
      <c r="G48" s="18">
        <v>3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>
        <f t="shared" si="1"/>
        <v>0</v>
      </c>
      <c r="AG48">
        <f t="shared" si="2"/>
        <v>0</v>
      </c>
      <c r="AH48">
        <f t="shared" si="3"/>
        <v>0</v>
      </c>
    </row>
    <row r="49" spans="1:34" s="55" customFormat="1" ht="31.5" customHeight="1">
      <c r="A49" s="191" t="s">
        <v>184</v>
      </c>
      <c r="B49" s="191"/>
      <c r="C49" s="68">
        <f>SUM(C39:C46)</f>
        <v>4703</v>
      </c>
      <c r="D49" s="68">
        <f>SUM(D39:D46)</f>
        <v>5120</v>
      </c>
      <c r="E49" s="68">
        <f>SUM(E39:E46)</f>
        <v>9823</v>
      </c>
      <c r="F49" s="17">
        <f>SUM(F39:F46)</f>
        <v>266</v>
      </c>
      <c r="G49" s="47">
        <f>SUM(G39:G48)</f>
        <v>45</v>
      </c>
      <c r="H49" s="17">
        <f aca="true" t="shared" si="9" ref="H49:AD49">SUM(H39:H46)</f>
        <v>14</v>
      </c>
      <c r="I49" s="39">
        <f t="shared" si="9"/>
        <v>0</v>
      </c>
      <c r="J49" s="47">
        <f t="shared" si="9"/>
        <v>5</v>
      </c>
      <c r="K49" s="17">
        <f t="shared" si="9"/>
        <v>0</v>
      </c>
      <c r="L49" s="39">
        <f t="shared" si="9"/>
        <v>0</v>
      </c>
      <c r="M49" s="47">
        <f t="shared" si="9"/>
        <v>0</v>
      </c>
      <c r="N49" s="17">
        <f t="shared" si="9"/>
        <v>0</v>
      </c>
      <c r="O49" s="39">
        <f t="shared" si="9"/>
        <v>1</v>
      </c>
      <c r="P49" s="47">
        <f t="shared" si="9"/>
        <v>3</v>
      </c>
      <c r="Q49" s="17">
        <f t="shared" si="9"/>
        <v>1</v>
      </c>
      <c r="R49" s="39">
        <f t="shared" si="9"/>
        <v>0</v>
      </c>
      <c r="S49" s="47">
        <f t="shared" si="9"/>
        <v>2</v>
      </c>
      <c r="T49" s="17">
        <f t="shared" si="9"/>
        <v>1</v>
      </c>
      <c r="U49" s="39">
        <f t="shared" si="9"/>
        <v>0</v>
      </c>
      <c r="V49" s="47">
        <f t="shared" si="9"/>
        <v>0</v>
      </c>
      <c r="W49" s="17">
        <f t="shared" si="9"/>
        <v>1</v>
      </c>
      <c r="X49" s="39">
        <f t="shared" si="9"/>
        <v>0</v>
      </c>
      <c r="Y49" s="47">
        <f t="shared" si="9"/>
        <v>1</v>
      </c>
      <c r="Z49" s="17">
        <f t="shared" si="9"/>
        <v>2</v>
      </c>
      <c r="AA49" s="39">
        <f t="shared" si="9"/>
        <v>1</v>
      </c>
      <c r="AB49" s="47">
        <f t="shared" si="9"/>
        <v>0</v>
      </c>
      <c r="AC49" s="17">
        <f t="shared" si="9"/>
        <v>1</v>
      </c>
      <c r="AD49" s="39">
        <f t="shared" si="9"/>
        <v>2</v>
      </c>
      <c r="AE49" s="46"/>
      <c r="AF49">
        <f t="shared" si="1"/>
        <v>11</v>
      </c>
      <c r="AG49">
        <f t="shared" si="2"/>
        <v>5</v>
      </c>
      <c r="AH49">
        <f t="shared" si="3"/>
        <v>2</v>
      </c>
    </row>
    <row r="50" spans="1:34" s="22" customFormat="1" ht="15">
      <c r="A50" s="204" t="s">
        <v>30</v>
      </c>
      <c r="B50" s="204"/>
      <c r="C50" s="57"/>
      <c r="D50" s="57"/>
      <c r="E50" s="72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>
        <f t="shared" si="1"/>
        <v>0</v>
      </c>
      <c r="AG50">
        <f t="shared" si="2"/>
        <v>0</v>
      </c>
      <c r="AH50">
        <f t="shared" si="3"/>
        <v>0</v>
      </c>
    </row>
    <row r="51" spans="1:34" ht="15">
      <c r="A51" s="7">
        <v>1</v>
      </c>
      <c r="B51" s="8" t="s">
        <v>31</v>
      </c>
      <c r="C51" s="8">
        <v>425</v>
      </c>
      <c r="D51" s="8">
        <v>620</v>
      </c>
      <c r="E51" s="70">
        <f>C51+D51</f>
        <v>1045</v>
      </c>
      <c r="F51" s="12">
        <v>34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>
        <f t="shared" si="1"/>
        <v>0</v>
      </c>
      <c r="AG51">
        <f t="shared" si="2"/>
        <v>0</v>
      </c>
      <c r="AH51">
        <f t="shared" si="3"/>
        <v>0</v>
      </c>
    </row>
    <row r="52" spans="1:34" ht="15">
      <c r="A52" s="1">
        <v>2</v>
      </c>
      <c r="B52" s="3" t="s">
        <v>32</v>
      </c>
      <c r="C52" s="3">
        <v>310</v>
      </c>
      <c r="D52" s="3">
        <v>277</v>
      </c>
      <c r="E52" s="70">
        <f aca="true" t="shared" si="10" ref="E52:E75">C52+D52</f>
        <v>587</v>
      </c>
      <c r="F52" s="12">
        <v>21</v>
      </c>
      <c r="G52" s="9">
        <v>2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>
        <v>1</v>
      </c>
      <c r="T52" s="9"/>
      <c r="U52" s="9"/>
      <c r="V52" s="9"/>
      <c r="W52" s="9"/>
      <c r="X52" s="9"/>
      <c r="Y52" s="9">
        <v>1</v>
      </c>
      <c r="Z52" s="9"/>
      <c r="AA52" s="9"/>
      <c r="AB52" s="9"/>
      <c r="AC52" s="9"/>
      <c r="AD52" s="9"/>
      <c r="AE52" s="9"/>
      <c r="AF52">
        <f t="shared" si="1"/>
        <v>2</v>
      </c>
      <c r="AG52">
        <f t="shared" si="2"/>
        <v>0</v>
      </c>
      <c r="AH52">
        <f t="shared" si="3"/>
        <v>0</v>
      </c>
    </row>
    <row r="53" spans="1:34" ht="14.25" customHeight="1">
      <c r="A53" s="7">
        <v>3</v>
      </c>
      <c r="B53" s="8" t="s">
        <v>33</v>
      </c>
      <c r="C53" s="8">
        <v>267</v>
      </c>
      <c r="D53" s="8">
        <v>295</v>
      </c>
      <c r="E53" s="70">
        <f t="shared" si="10"/>
        <v>562</v>
      </c>
      <c r="F53" s="12">
        <v>18</v>
      </c>
      <c r="G53" s="9">
        <v>2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>
        <f t="shared" si="1"/>
        <v>0</v>
      </c>
      <c r="AG53">
        <f t="shared" si="2"/>
        <v>0</v>
      </c>
      <c r="AH53">
        <f t="shared" si="3"/>
        <v>0</v>
      </c>
    </row>
    <row r="54" spans="1:34" s="123" customFormat="1" ht="15">
      <c r="A54" s="7">
        <v>4</v>
      </c>
      <c r="B54" s="8" t="s">
        <v>34</v>
      </c>
      <c r="C54" s="8">
        <v>431</v>
      </c>
      <c r="D54" s="8">
        <v>543</v>
      </c>
      <c r="E54" s="120">
        <f t="shared" si="10"/>
        <v>974</v>
      </c>
      <c r="F54" s="121">
        <v>30</v>
      </c>
      <c r="G54" s="122">
        <v>6</v>
      </c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>
        <f t="shared" si="1"/>
        <v>0</v>
      </c>
      <c r="AG54">
        <f t="shared" si="2"/>
        <v>0</v>
      </c>
      <c r="AH54">
        <f t="shared" si="3"/>
        <v>0</v>
      </c>
    </row>
    <row r="55" spans="1:34" s="123" customFormat="1" ht="15" customHeight="1">
      <c r="A55" s="7">
        <v>5</v>
      </c>
      <c r="B55" s="8" t="s">
        <v>35</v>
      </c>
      <c r="C55" s="8">
        <v>326</v>
      </c>
      <c r="D55" s="8">
        <v>314</v>
      </c>
      <c r="E55" s="120">
        <f t="shared" si="10"/>
        <v>640</v>
      </c>
      <c r="F55" s="121">
        <v>19</v>
      </c>
      <c r="G55" s="122">
        <v>1</v>
      </c>
      <c r="H55" s="122">
        <v>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>
        <f t="shared" si="1"/>
        <v>0</v>
      </c>
      <c r="AG55">
        <f t="shared" si="2"/>
        <v>0</v>
      </c>
      <c r="AH55">
        <f t="shared" si="3"/>
        <v>0</v>
      </c>
    </row>
    <row r="56" spans="1:34" s="123" customFormat="1" ht="15">
      <c r="A56" s="7">
        <v>6</v>
      </c>
      <c r="B56" s="8" t="s">
        <v>36</v>
      </c>
      <c r="C56" s="8">
        <v>334</v>
      </c>
      <c r="D56" s="8">
        <v>331</v>
      </c>
      <c r="E56" s="120">
        <f t="shared" si="10"/>
        <v>665</v>
      </c>
      <c r="F56" s="121">
        <v>21</v>
      </c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>
        <f t="shared" si="1"/>
        <v>0</v>
      </c>
      <c r="AG56">
        <f t="shared" si="2"/>
        <v>0</v>
      </c>
      <c r="AH56">
        <f t="shared" si="3"/>
        <v>0</v>
      </c>
    </row>
    <row r="57" spans="1:34" s="123" customFormat="1" ht="15">
      <c r="A57" s="7">
        <v>7</v>
      </c>
      <c r="B57" s="8" t="s">
        <v>37</v>
      </c>
      <c r="C57" s="8">
        <v>240</v>
      </c>
      <c r="D57" s="8">
        <v>324</v>
      </c>
      <c r="E57" s="120">
        <f t="shared" si="10"/>
        <v>564</v>
      </c>
      <c r="F57" s="121">
        <v>18</v>
      </c>
      <c r="G57" s="122">
        <v>3</v>
      </c>
      <c r="H57" s="122"/>
      <c r="I57" s="122"/>
      <c r="J57" s="122">
        <v>1</v>
      </c>
      <c r="K57" s="122"/>
      <c r="L57" s="122"/>
      <c r="M57" s="122"/>
      <c r="N57" s="122"/>
      <c r="O57" s="122"/>
      <c r="P57" s="122">
        <v>1</v>
      </c>
      <c r="Q57" s="122"/>
      <c r="R57" s="122"/>
      <c r="S57" s="122">
        <v>1</v>
      </c>
      <c r="T57" s="122"/>
      <c r="U57" s="122"/>
      <c r="V57" s="122">
        <v>1</v>
      </c>
      <c r="W57" s="122"/>
      <c r="X57" s="122"/>
      <c r="Y57" s="122"/>
      <c r="Z57" s="122"/>
      <c r="AA57" s="122"/>
      <c r="AB57" s="122"/>
      <c r="AC57" s="122"/>
      <c r="AD57" s="122"/>
      <c r="AE57" s="122"/>
      <c r="AF57">
        <f t="shared" si="1"/>
        <v>4</v>
      </c>
      <c r="AG57">
        <f t="shared" si="2"/>
        <v>0</v>
      </c>
      <c r="AH57">
        <f t="shared" si="3"/>
        <v>0</v>
      </c>
    </row>
    <row r="58" spans="1:34" s="123" customFormat="1" ht="15">
      <c r="A58" s="7">
        <v>8</v>
      </c>
      <c r="B58" s="8" t="s">
        <v>38</v>
      </c>
      <c r="C58" s="8">
        <v>327</v>
      </c>
      <c r="D58" s="8">
        <v>313</v>
      </c>
      <c r="E58" s="120">
        <f t="shared" si="10"/>
        <v>640</v>
      </c>
      <c r="F58" s="121">
        <v>24</v>
      </c>
      <c r="G58" s="122">
        <v>10</v>
      </c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>
        <f t="shared" si="1"/>
        <v>0</v>
      </c>
      <c r="AG58">
        <f t="shared" si="2"/>
        <v>0</v>
      </c>
      <c r="AH58">
        <f t="shared" si="3"/>
        <v>0</v>
      </c>
    </row>
    <row r="59" spans="1:34" s="123" customFormat="1" ht="15">
      <c r="A59" s="7">
        <v>9</v>
      </c>
      <c r="B59" s="8" t="s">
        <v>39</v>
      </c>
      <c r="C59" s="8">
        <v>219</v>
      </c>
      <c r="D59" s="8">
        <v>189</v>
      </c>
      <c r="E59" s="120">
        <f t="shared" si="10"/>
        <v>408</v>
      </c>
      <c r="F59" s="121">
        <v>15</v>
      </c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 t="s">
        <v>76</v>
      </c>
      <c r="AF59">
        <f t="shared" si="1"/>
        <v>0</v>
      </c>
      <c r="AG59">
        <f t="shared" si="2"/>
        <v>0</v>
      </c>
      <c r="AH59">
        <f t="shared" si="3"/>
        <v>0</v>
      </c>
    </row>
    <row r="60" spans="1:34" s="123" customFormat="1" ht="15">
      <c r="A60" s="7">
        <v>10</v>
      </c>
      <c r="B60" s="8" t="s">
        <v>40</v>
      </c>
      <c r="C60" s="8">
        <v>369</v>
      </c>
      <c r="D60" s="8">
        <v>351</v>
      </c>
      <c r="E60" s="120">
        <f t="shared" si="10"/>
        <v>720</v>
      </c>
      <c r="F60" s="121">
        <v>24</v>
      </c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>
        <f t="shared" si="1"/>
        <v>0</v>
      </c>
      <c r="AG60">
        <f t="shared" si="2"/>
        <v>0</v>
      </c>
      <c r="AH60">
        <f t="shared" si="3"/>
        <v>0</v>
      </c>
    </row>
    <row r="61" spans="1:34" s="123" customFormat="1" ht="17.25" customHeight="1">
      <c r="A61" s="7">
        <v>11</v>
      </c>
      <c r="B61" s="8" t="s">
        <v>41</v>
      </c>
      <c r="C61" s="8">
        <v>173</v>
      </c>
      <c r="D61" s="8">
        <v>141</v>
      </c>
      <c r="E61" s="120">
        <f t="shared" si="10"/>
        <v>314</v>
      </c>
      <c r="F61" s="121">
        <v>12</v>
      </c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>
        <f t="shared" si="1"/>
        <v>0</v>
      </c>
      <c r="AG61">
        <f t="shared" si="2"/>
        <v>0</v>
      </c>
      <c r="AH61">
        <f t="shared" si="3"/>
        <v>0</v>
      </c>
    </row>
    <row r="62" spans="1:34" s="123" customFormat="1" ht="15">
      <c r="A62" s="7">
        <v>12</v>
      </c>
      <c r="B62" s="8" t="s">
        <v>42</v>
      </c>
      <c r="C62" s="8">
        <v>155</v>
      </c>
      <c r="D62" s="8">
        <v>139</v>
      </c>
      <c r="E62" s="120">
        <f t="shared" si="10"/>
        <v>294</v>
      </c>
      <c r="F62" s="121">
        <v>12</v>
      </c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>
        <f t="shared" si="1"/>
        <v>0</v>
      </c>
      <c r="AG62">
        <f t="shared" si="2"/>
        <v>0</v>
      </c>
      <c r="AH62">
        <f t="shared" si="3"/>
        <v>0</v>
      </c>
    </row>
    <row r="63" spans="1:34" s="123" customFormat="1" ht="15">
      <c r="A63" s="7">
        <v>13</v>
      </c>
      <c r="B63" s="8" t="s">
        <v>43</v>
      </c>
      <c r="C63" s="8">
        <v>201</v>
      </c>
      <c r="D63" s="8">
        <v>174</v>
      </c>
      <c r="E63" s="120">
        <f t="shared" si="10"/>
        <v>375</v>
      </c>
      <c r="F63" s="121">
        <v>15</v>
      </c>
      <c r="G63" s="122">
        <v>8</v>
      </c>
      <c r="H63" s="122"/>
      <c r="I63" s="122"/>
      <c r="J63" s="122">
        <v>2</v>
      </c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>
        <v>1</v>
      </c>
      <c r="Z63" s="122"/>
      <c r="AA63" s="122"/>
      <c r="AB63" s="122"/>
      <c r="AC63" s="122"/>
      <c r="AD63" s="122"/>
      <c r="AE63" s="122"/>
      <c r="AF63">
        <f t="shared" si="1"/>
        <v>3</v>
      </c>
      <c r="AG63">
        <f t="shared" si="2"/>
        <v>0</v>
      </c>
      <c r="AH63">
        <f t="shared" si="3"/>
        <v>0</v>
      </c>
    </row>
    <row r="64" spans="1:34" s="123" customFormat="1" ht="15">
      <c r="A64" s="7">
        <v>14</v>
      </c>
      <c r="B64" s="8" t="s">
        <v>44</v>
      </c>
      <c r="C64" s="8">
        <v>72</v>
      </c>
      <c r="D64" s="8">
        <v>62</v>
      </c>
      <c r="E64" s="120">
        <f t="shared" si="10"/>
        <v>134</v>
      </c>
      <c r="F64" s="121">
        <v>6</v>
      </c>
      <c r="G64" s="122">
        <v>2</v>
      </c>
      <c r="H64" s="122"/>
      <c r="I64" s="122"/>
      <c r="J64" s="122">
        <v>3</v>
      </c>
      <c r="K64" s="122"/>
      <c r="L64" s="122"/>
      <c r="M64" s="122"/>
      <c r="N64" s="122"/>
      <c r="O64" s="122"/>
      <c r="P64" s="122"/>
      <c r="Q64" s="122"/>
      <c r="R64" s="122"/>
      <c r="S64" s="122">
        <v>1</v>
      </c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>
        <f t="shared" si="1"/>
        <v>4</v>
      </c>
      <c r="AG64">
        <f t="shared" si="2"/>
        <v>0</v>
      </c>
      <c r="AH64">
        <f t="shared" si="3"/>
        <v>0</v>
      </c>
    </row>
    <row r="65" spans="1:34" s="123" customFormat="1" ht="15">
      <c r="A65" s="7">
        <v>15</v>
      </c>
      <c r="B65" s="8" t="s">
        <v>45</v>
      </c>
      <c r="C65" s="8">
        <v>551</v>
      </c>
      <c r="D65" s="8">
        <v>653</v>
      </c>
      <c r="E65" s="120">
        <f t="shared" si="10"/>
        <v>1204</v>
      </c>
      <c r="F65" s="121">
        <v>35</v>
      </c>
      <c r="G65" s="122">
        <v>5</v>
      </c>
      <c r="H65" s="122"/>
      <c r="I65" s="122"/>
      <c r="J65" s="122">
        <v>1</v>
      </c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>
        <f t="shared" si="1"/>
        <v>1</v>
      </c>
      <c r="AG65">
        <f t="shared" si="2"/>
        <v>0</v>
      </c>
      <c r="AH65">
        <f t="shared" si="3"/>
        <v>0</v>
      </c>
    </row>
    <row r="66" spans="1:34" s="123" customFormat="1" ht="15">
      <c r="A66" s="7">
        <v>16</v>
      </c>
      <c r="B66" s="14" t="s">
        <v>46</v>
      </c>
      <c r="C66" s="14">
        <v>450</v>
      </c>
      <c r="D66" s="14">
        <v>355</v>
      </c>
      <c r="E66" s="120">
        <f t="shared" si="10"/>
        <v>805</v>
      </c>
      <c r="F66" s="121">
        <v>26</v>
      </c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>
        <f t="shared" si="1"/>
        <v>0</v>
      </c>
      <c r="AG66">
        <f t="shared" si="2"/>
        <v>0</v>
      </c>
      <c r="AH66">
        <f t="shared" si="3"/>
        <v>0</v>
      </c>
    </row>
    <row r="67" spans="1:34" s="123" customFormat="1" ht="15">
      <c r="A67" s="7">
        <v>17</v>
      </c>
      <c r="B67" s="14" t="s">
        <v>47</v>
      </c>
      <c r="C67" s="14">
        <v>215</v>
      </c>
      <c r="D67" s="14">
        <v>149</v>
      </c>
      <c r="E67" s="120">
        <f t="shared" si="10"/>
        <v>364</v>
      </c>
      <c r="F67" s="121">
        <v>14</v>
      </c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>
        <f t="shared" si="1"/>
        <v>0</v>
      </c>
      <c r="AG67">
        <f t="shared" si="2"/>
        <v>0</v>
      </c>
      <c r="AH67">
        <f t="shared" si="3"/>
        <v>0</v>
      </c>
    </row>
    <row r="68" spans="1:34" s="123" customFormat="1" ht="15">
      <c r="A68" s="7">
        <v>18</v>
      </c>
      <c r="B68" s="14" t="s">
        <v>189</v>
      </c>
      <c r="C68" s="14">
        <v>64</v>
      </c>
      <c r="D68" s="14">
        <v>42</v>
      </c>
      <c r="E68" s="120">
        <f t="shared" si="10"/>
        <v>106</v>
      </c>
      <c r="F68" s="121">
        <v>4</v>
      </c>
      <c r="G68" s="122">
        <v>1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>
        <f t="shared" si="1"/>
        <v>0</v>
      </c>
      <c r="AG68">
        <f t="shared" si="2"/>
        <v>0</v>
      </c>
      <c r="AH68">
        <f t="shared" si="3"/>
        <v>0</v>
      </c>
    </row>
    <row r="69" spans="1:34" s="123" customFormat="1" ht="15">
      <c r="A69" s="7">
        <v>19</v>
      </c>
      <c r="B69" s="14" t="s">
        <v>157</v>
      </c>
      <c r="C69" s="14">
        <v>48</v>
      </c>
      <c r="D69" s="14">
        <v>33</v>
      </c>
      <c r="E69" s="120">
        <f t="shared" si="10"/>
        <v>81</v>
      </c>
      <c r="F69" s="121">
        <v>3</v>
      </c>
      <c r="G69" s="122">
        <v>1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>
        <f t="shared" si="1"/>
        <v>0</v>
      </c>
      <c r="AG69">
        <f t="shared" si="2"/>
        <v>0</v>
      </c>
      <c r="AH69">
        <f t="shared" si="3"/>
        <v>0</v>
      </c>
    </row>
    <row r="70" spans="1:34" s="123" customFormat="1" ht="15">
      <c r="A70" s="7">
        <v>20</v>
      </c>
      <c r="B70" s="14" t="s">
        <v>158</v>
      </c>
      <c r="C70" s="14">
        <v>77</v>
      </c>
      <c r="D70" s="14">
        <v>74</v>
      </c>
      <c r="E70" s="120">
        <f t="shared" si="10"/>
        <v>151</v>
      </c>
      <c r="F70" s="121">
        <v>6</v>
      </c>
      <c r="G70" s="122">
        <v>2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>
        <f t="shared" si="1"/>
        <v>0</v>
      </c>
      <c r="AG70">
        <f t="shared" si="2"/>
        <v>0</v>
      </c>
      <c r="AH70">
        <f t="shared" si="3"/>
        <v>0</v>
      </c>
    </row>
    <row r="71" spans="1:34" s="123" customFormat="1" ht="15">
      <c r="A71" s="7">
        <v>21</v>
      </c>
      <c r="B71" s="14" t="s">
        <v>159</v>
      </c>
      <c r="C71" s="14">
        <v>55</v>
      </c>
      <c r="D71" s="14">
        <v>50</v>
      </c>
      <c r="E71" s="120">
        <f t="shared" si="10"/>
        <v>105</v>
      </c>
      <c r="F71" s="121">
        <v>5</v>
      </c>
      <c r="G71" s="122">
        <v>1</v>
      </c>
      <c r="H71" s="122">
        <v>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>
        <f t="shared" si="1"/>
        <v>0</v>
      </c>
      <c r="AG71">
        <f t="shared" si="2"/>
        <v>0</v>
      </c>
      <c r="AH71">
        <f t="shared" si="3"/>
        <v>0</v>
      </c>
    </row>
    <row r="72" spans="1:34" s="123" customFormat="1" ht="15">
      <c r="A72" s="7">
        <v>22</v>
      </c>
      <c r="B72" s="14" t="s">
        <v>160</v>
      </c>
      <c r="C72" s="14"/>
      <c r="D72" s="14"/>
      <c r="E72" s="120">
        <f t="shared" si="10"/>
        <v>0</v>
      </c>
      <c r="F72" s="121"/>
      <c r="G72" s="122">
        <v>1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>
        <f aca="true" t="shared" si="11" ref="AF72:AH116">J72+M72+P72+S72+V72+Y72</f>
        <v>0</v>
      </c>
      <c r="AG72">
        <f t="shared" si="11"/>
        <v>0</v>
      </c>
      <c r="AH72">
        <f t="shared" si="11"/>
        <v>0</v>
      </c>
    </row>
    <row r="73" spans="1:34" s="123" customFormat="1" ht="15">
      <c r="A73" s="7">
        <v>23</v>
      </c>
      <c r="B73" s="14" t="s">
        <v>161</v>
      </c>
      <c r="C73" s="14">
        <v>116</v>
      </c>
      <c r="D73" s="14">
        <v>130</v>
      </c>
      <c r="E73" s="120">
        <f t="shared" si="10"/>
        <v>246</v>
      </c>
      <c r="F73" s="121">
        <v>9</v>
      </c>
      <c r="G73" s="122">
        <v>2</v>
      </c>
      <c r="H73" s="122">
        <v>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>
        <f t="shared" si="11"/>
        <v>0</v>
      </c>
      <c r="AG73">
        <f t="shared" si="11"/>
        <v>0</v>
      </c>
      <c r="AH73">
        <f t="shared" si="11"/>
        <v>0</v>
      </c>
    </row>
    <row r="74" spans="1:34" s="123" customFormat="1" ht="15">
      <c r="A74" s="7">
        <v>24</v>
      </c>
      <c r="B74" s="14" t="s">
        <v>162</v>
      </c>
      <c r="C74" s="14"/>
      <c r="D74" s="14"/>
      <c r="E74" s="120">
        <f t="shared" si="10"/>
        <v>0</v>
      </c>
      <c r="F74" s="121"/>
      <c r="G74" s="122">
        <v>3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>
        <f t="shared" si="11"/>
        <v>0</v>
      </c>
      <c r="AG74">
        <f t="shared" si="11"/>
        <v>0</v>
      </c>
      <c r="AH74">
        <f t="shared" si="11"/>
        <v>0</v>
      </c>
    </row>
    <row r="75" spans="1:34" s="123" customFormat="1" ht="15">
      <c r="A75" s="7">
        <v>25</v>
      </c>
      <c r="B75" s="14" t="s">
        <v>163</v>
      </c>
      <c r="C75" s="14">
        <v>53</v>
      </c>
      <c r="D75" s="14">
        <v>56</v>
      </c>
      <c r="E75" s="120">
        <f t="shared" si="10"/>
        <v>109</v>
      </c>
      <c r="F75" s="121"/>
      <c r="G75" s="122">
        <v>2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>
        <f t="shared" si="11"/>
        <v>0</v>
      </c>
      <c r="AG75">
        <f t="shared" si="11"/>
        <v>0</v>
      </c>
      <c r="AH75">
        <f t="shared" si="11"/>
        <v>0</v>
      </c>
    </row>
    <row r="76" spans="1:34" s="55" customFormat="1" ht="31.5" customHeight="1">
      <c r="A76" s="191" t="s">
        <v>185</v>
      </c>
      <c r="B76" s="191"/>
      <c r="C76" s="68">
        <f>SUM(C51:C75)</f>
        <v>5478</v>
      </c>
      <c r="D76" s="68">
        <f>SUM(D51:D75)</f>
        <v>5615</v>
      </c>
      <c r="E76" s="68">
        <f>SUM(E51:E75)</f>
        <v>11093</v>
      </c>
      <c r="F76" s="17">
        <f aca="true" t="shared" si="12" ref="F76:AD76">SUM(F51:F75)</f>
        <v>371</v>
      </c>
      <c r="G76" s="47">
        <f t="shared" si="12"/>
        <v>52</v>
      </c>
      <c r="H76" s="17">
        <f t="shared" si="12"/>
        <v>9</v>
      </c>
      <c r="I76" s="39">
        <f t="shared" si="12"/>
        <v>0</v>
      </c>
      <c r="J76" s="47">
        <f t="shared" si="12"/>
        <v>7</v>
      </c>
      <c r="K76" s="17">
        <f t="shared" si="12"/>
        <v>0</v>
      </c>
      <c r="L76" s="39">
        <f t="shared" si="12"/>
        <v>0</v>
      </c>
      <c r="M76" s="47">
        <f t="shared" si="12"/>
        <v>0</v>
      </c>
      <c r="N76" s="17">
        <f t="shared" si="12"/>
        <v>0</v>
      </c>
      <c r="O76" s="39">
        <f t="shared" si="12"/>
        <v>0</v>
      </c>
      <c r="P76" s="47">
        <f t="shared" si="12"/>
        <v>1</v>
      </c>
      <c r="Q76" s="17">
        <f t="shared" si="12"/>
        <v>0</v>
      </c>
      <c r="R76" s="39">
        <f t="shared" si="12"/>
        <v>0</v>
      </c>
      <c r="S76" s="47">
        <f t="shared" si="12"/>
        <v>3</v>
      </c>
      <c r="T76" s="17">
        <f t="shared" si="12"/>
        <v>0</v>
      </c>
      <c r="U76" s="39">
        <f t="shared" si="12"/>
        <v>0</v>
      </c>
      <c r="V76" s="47">
        <f t="shared" si="12"/>
        <v>1</v>
      </c>
      <c r="W76" s="17">
        <f t="shared" si="12"/>
        <v>0</v>
      </c>
      <c r="X76" s="39">
        <f t="shared" si="12"/>
        <v>0</v>
      </c>
      <c r="Y76" s="47">
        <f t="shared" si="12"/>
        <v>2</v>
      </c>
      <c r="Z76" s="17">
        <f t="shared" si="12"/>
        <v>0</v>
      </c>
      <c r="AA76" s="39">
        <f t="shared" si="12"/>
        <v>0</v>
      </c>
      <c r="AB76" s="47">
        <f t="shared" si="12"/>
        <v>0</v>
      </c>
      <c r="AC76" s="17">
        <f t="shared" si="12"/>
        <v>0</v>
      </c>
      <c r="AD76" s="39">
        <f t="shared" si="12"/>
        <v>0</v>
      </c>
      <c r="AE76" s="46"/>
      <c r="AF76">
        <f t="shared" si="11"/>
        <v>14</v>
      </c>
      <c r="AG76">
        <f t="shared" si="11"/>
        <v>0</v>
      </c>
      <c r="AH76">
        <f t="shared" si="11"/>
        <v>0</v>
      </c>
    </row>
    <row r="77" spans="1:34" s="52" customFormat="1" ht="15">
      <c r="A77" s="204" t="s">
        <v>48</v>
      </c>
      <c r="B77" s="204"/>
      <c r="C77" s="57"/>
      <c r="D77" s="57"/>
      <c r="E77" s="71"/>
      <c r="F77" s="58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>
        <f t="shared" si="11"/>
        <v>0</v>
      </c>
      <c r="AG77">
        <f t="shared" si="11"/>
        <v>0</v>
      </c>
      <c r="AH77">
        <f t="shared" si="11"/>
        <v>0</v>
      </c>
    </row>
    <row r="78" spans="1:34" s="123" customFormat="1" ht="15">
      <c r="A78" s="7">
        <v>1</v>
      </c>
      <c r="B78" s="8" t="s">
        <v>49</v>
      </c>
      <c r="C78" s="8">
        <v>354</v>
      </c>
      <c r="D78" s="8">
        <v>634</v>
      </c>
      <c r="E78" s="120">
        <f>C78+D78</f>
        <v>988</v>
      </c>
      <c r="F78" s="121">
        <v>30</v>
      </c>
      <c r="G78" s="122">
        <v>8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 t="s">
        <v>216</v>
      </c>
      <c r="AF78">
        <f t="shared" si="11"/>
        <v>0</v>
      </c>
      <c r="AG78">
        <f t="shared" si="11"/>
        <v>0</v>
      </c>
      <c r="AH78">
        <f t="shared" si="11"/>
        <v>0</v>
      </c>
    </row>
    <row r="79" spans="1:34" s="123" customFormat="1" ht="15">
      <c r="A79" s="7">
        <v>2</v>
      </c>
      <c r="B79" s="8" t="s">
        <v>50</v>
      </c>
      <c r="C79" s="8">
        <v>353</v>
      </c>
      <c r="D79" s="8">
        <v>299</v>
      </c>
      <c r="E79" s="120">
        <f aca="true" t="shared" si="13" ref="E79:E100">C79+D79</f>
        <v>652</v>
      </c>
      <c r="F79" s="121">
        <v>22</v>
      </c>
      <c r="G79" s="122">
        <v>8</v>
      </c>
      <c r="H79" s="122">
        <v>8</v>
      </c>
      <c r="I79" s="122">
        <v>5</v>
      </c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>
        <f t="shared" si="11"/>
        <v>0</v>
      </c>
      <c r="AG79">
        <f t="shared" si="11"/>
        <v>0</v>
      </c>
      <c r="AH79">
        <f t="shared" si="11"/>
        <v>0</v>
      </c>
    </row>
    <row r="80" spans="1:34" s="123" customFormat="1" ht="15">
      <c r="A80" s="7">
        <v>3</v>
      </c>
      <c r="B80" s="8" t="s">
        <v>51</v>
      </c>
      <c r="C80" s="8">
        <v>368</v>
      </c>
      <c r="D80" s="8">
        <v>526</v>
      </c>
      <c r="E80" s="120">
        <f t="shared" si="13"/>
        <v>894</v>
      </c>
      <c r="F80" s="121">
        <v>26</v>
      </c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>
        <f t="shared" si="11"/>
        <v>0</v>
      </c>
      <c r="AG80">
        <f t="shared" si="11"/>
        <v>0</v>
      </c>
      <c r="AH80">
        <f t="shared" si="11"/>
        <v>0</v>
      </c>
    </row>
    <row r="81" spans="1:34" s="123" customFormat="1" ht="15">
      <c r="A81" s="7">
        <v>4</v>
      </c>
      <c r="B81" s="8" t="s">
        <v>52</v>
      </c>
      <c r="C81" s="8">
        <v>234</v>
      </c>
      <c r="D81" s="8">
        <v>182</v>
      </c>
      <c r="E81" s="120">
        <f t="shared" si="13"/>
        <v>416</v>
      </c>
      <c r="F81" s="121">
        <v>15</v>
      </c>
      <c r="G81" s="122">
        <v>4</v>
      </c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>
        <v>1</v>
      </c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>
        <f t="shared" si="11"/>
        <v>1</v>
      </c>
      <c r="AG81">
        <f t="shared" si="11"/>
        <v>0</v>
      </c>
      <c r="AH81">
        <f t="shared" si="11"/>
        <v>0</v>
      </c>
    </row>
    <row r="82" spans="1:34" s="123" customFormat="1" ht="15">
      <c r="A82" s="7">
        <v>5</v>
      </c>
      <c r="B82" s="8" t="s">
        <v>53</v>
      </c>
      <c r="C82" s="8">
        <v>310</v>
      </c>
      <c r="D82" s="8">
        <v>357</v>
      </c>
      <c r="E82" s="120">
        <f t="shared" si="13"/>
        <v>667</v>
      </c>
      <c r="F82" s="121">
        <v>24</v>
      </c>
      <c r="G82" s="122">
        <v>2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>
        <f t="shared" si="11"/>
        <v>0</v>
      </c>
      <c r="AG82">
        <f t="shared" si="11"/>
        <v>0</v>
      </c>
      <c r="AH82">
        <f t="shared" si="11"/>
        <v>0</v>
      </c>
    </row>
    <row r="83" spans="1:34" s="123" customFormat="1" ht="15">
      <c r="A83" s="7">
        <v>6</v>
      </c>
      <c r="B83" s="8" t="s">
        <v>54</v>
      </c>
      <c r="C83" s="8">
        <v>114</v>
      </c>
      <c r="D83" s="8">
        <v>146</v>
      </c>
      <c r="E83" s="120">
        <f t="shared" si="13"/>
        <v>260</v>
      </c>
      <c r="F83" s="121">
        <v>11</v>
      </c>
      <c r="G83" s="122"/>
      <c r="H83" s="122">
        <v>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>
        <f t="shared" si="11"/>
        <v>0</v>
      </c>
      <c r="AG83">
        <f t="shared" si="11"/>
        <v>0</v>
      </c>
      <c r="AH83">
        <f t="shared" si="11"/>
        <v>0</v>
      </c>
    </row>
    <row r="84" spans="1:34" s="123" customFormat="1" ht="15">
      <c r="A84" s="7">
        <v>7</v>
      </c>
      <c r="B84" s="8" t="s">
        <v>55</v>
      </c>
      <c r="C84" s="8">
        <v>294</v>
      </c>
      <c r="D84" s="8">
        <v>489</v>
      </c>
      <c r="E84" s="120">
        <f t="shared" si="13"/>
        <v>783</v>
      </c>
      <c r="F84" s="121">
        <v>25</v>
      </c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>
        <f t="shared" si="11"/>
        <v>0</v>
      </c>
      <c r="AG84">
        <f t="shared" si="11"/>
        <v>0</v>
      </c>
      <c r="AH84">
        <f t="shared" si="11"/>
        <v>0</v>
      </c>
    </row>
    <row r="85" spans="1:34" s="123" customFormat="1" ht="15">
      <c r="A85" s="7">
        <v>8</v>
      </c>
      <c r="B85" s="8" t="s">
        <v>56</v>
      </c>
      <c r="C85" s="8">
        <v>203</v>
      </c>
      <c r="D85" s="8">
        <v>188</v>
      </c>
      <c r="E85" s="120">
        <f t="shared" si="13"/>
        <v>391</v>
      </c>
      <c r="F85" s="121">
        <v>15</v>
      </c>
      <c r="G85" s="122">
        <v>5</v>
      </c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 t="s">
        <v>216</v>
      </c>
      <c r="AF85">
        <f t="shared" si="11"/>
        <v>0</v>
      </c>
      <c r="AG85">
        <f t="shared" si="11"/>
        <v>0</v>
      </c>
      <c r="AH85">
        <f t="shared" si="11"/>
        <v>0</v>
      </c>
    </row>
    <row r="86" spans="1:34" s="123" customFormat="1" ht="15">
      <c r="A86" s="7">
        <v>9</v>
      </c>
      <c r="B86" s="8" t="s">
        <v>57</v>
      </c>
      <c r="C86" s="8">
        <v>402</v>
      </c>
      <c r="D86" s="8">
        <v>422</v>
      </c>
      <c r="E86" s="120">
        <f t="shared" si="13"/>
        <v>824</v>
      </c>
      <c r="F86" s="121">
        <v>24</v>
      </c>
      <c r="G86" s="122">
        <v>3</v>
      </c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25" t="s">
        <v>216</v>
      </c>
      <c r="AF86">
        <f t="shared" si="11"/>
        <v>0</v>
      </c>
      <c r="AG86">
        <f t="shared" si="11"/>
        <v>0</v>
      </c>
      <c r="AH86">
        <f t="shared" si="11"/>
        <v>0</v>
      </c>
    </row>
    <row r="87" spans="1:34" s="123" customFormat="1" ht="15">
      <c r="A87" s="7">
        <v>10</v>
      </c>
      <c r="B87" s="8" t="s">
        <v>58</v>
      </c>
      <c r="C87" s="8">
        <v>169</v>
      </c>
      <c r="D87" s="8">
        <v>118</v>
      </c>
      <c r="E87" s="120">
        <f t="shared" si="13"/>
        <v>287</v>
      </c>
      <c r="F87" s="121">
        <v>11</v>
      </c>
      <c r="G87" s="122"/>
      <c r="H87" s="122">
        <v>8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>
        <f t="shared" si="11"/>
        <v>0</v>
      </c>
      <c r="AG87">
        <f t="shared" si="11"/>
        <v>0</v>
      </c>
      <c r="AH87">
        <f t="shared" si="11"/>
        <v>0</v>
      </c>
    </row>
    <row r="88" spans="1:34" s="123" customFormat="1" ht="15">
      <c r="A88" s="7">
        <v>11</v>
      </c>
      <c r="B88" s="8" t="s">
        <v>59</v>
      </c>
      <c r="C88" s="8">
        <v>363</v>
      </c>
      <c r="D88" s="8">
        <v>538</v>
      </c>
      <c r="E88" s="120">
        <f t="shared" si="13"/>
        <v>901</v>
      </c>
      <c r="F88" s="121">
        <v>27</v>
      </c>
      <c r="G88" s="122">
        <v>7</v>
      </c>
      <c r="H88" s="122">
        <v>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 t="s">
        <v>216</v>
      </c>
      <c r="AF88">
        <f t="shared" si="11"/>
        <v>0</v>
      </c>
      <c r="AG88">
        <f t="shared" si="11"/>
        <v>0</v>
      </c>
      <c r="AH88">
        <f t="shared" si="11"/>
        <v>0</v>
      </c>
    </row>
    <row r="89" spans="1:34" s="123" customFormat="1" ht="15">
      <c r="A89" s="7">
        <v>12</v>
      </c>
      <c r="B89" s="8" t="s">
        <v>215</v>
      </c>
      <c r="C89" s="8">
        <v>173</v>
      </c>
      <c r="D89" s="8">
        <v>188</v>
      </c>
      <c r="E89" s="120">
        <f t="shared" si="13"/>
        <v>361</v>
      </c>
      <c r="F89" s="121">
        <v>12</v>
      </c>
      <c r="G89" s="122">
        <v>8</v>
      </c>
      <c r="H89" s="122">
        <v>2</v>
      </c>
      <c r="I89" s="122"/>
      <c r="J89" s="122"/>
      <c r="K89" s="122">
        <v>1</v>
      </c>
      <c r="L89" s="122"/>
      <c r="M89" s="122"/>
      <c r="N89" s="122">
        <v>1</v>
      </c>
      <c r="O89" s="122"/>
      <c r="P89" s="122"/>
      <c r="Q89" s="122">
        <v>1</v>
      </c>
      <c r="R89" s="122"/>
      <c r="S89" s="122">
        <v>1</v>
      </c>
      <c r="T89" s="122"/>
      <c r="U89" s="122"/>
      <c r="V89" s="122">
        <v>1</v>
      </c>
      <c r="W89" s="122"/>
      <c r="X89" s="122"/>
      <c r="Y89" s="122"/>
      <c r="Z89" s="122"/>
      <c r="AA89" s="122"/>
      <c r="AB89" s="122">
        <v>1</v>
      </c>
      <c r="AC89" s="122"/>
      <c r="AD89" s="122"/>
      <c r="AE89" s="132" t="s">
        <v>228</v>
      </c>
      <c r="AF89">
        <f t="shared" si="11"/>
        <v>2</v>
      </c>
      <c r="AG89">
        <f t="shared" si="11"/>
        <v>3</v>
      </c>
      <c r="AH89">
        <f t="shared" si="11"/>
        <v>0</v>
      </c>
    </row>
    <row r="90" spans="1:34" s="123" customFormat="1" ht="15">
      <c r="A90" s="7">
        <v>13</v>
      </c>
      <c r="B90" s="8" t="s">
        <v>60</v>
      </c>
      <c r="C90" s="8">
        <v>224</v>
      </c>
      <c r="D90" s="8">
        <v>307</v>
      </c>
      <c r="E90" s="120">
        <f t="shared" si="13"/>
        <v>531</v>
      </c>
      <c r="F90" s="121">
        <v>19</v>
      </c>
      <c r="G90" s="122">
        <v>6</v>
      </c>
      <c r="H90" s="122">
        <v>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 t="s">
        <v>216</v>
      </c>
      <c r="AF90">
        <f t="shared" si="11"/>
        <v>0</v>
      </c>
      <c r="AG90">
        <f t="shared" si="11"/>
        <v>0</v>
      </c>
      <c r="AH90">
        <f t="shared" si="11"/>
        <v>0</v>
      </c>
    </row>
    <row r="91" spans="1:34" s="123" customFormat="1" ht="15">
      <c r="A91" s="7">
        <v>14</v>
      </c>
      <c r="B91" s="8" t="s">
        <v>61</v>
      </c>
      <c r="C91" s="8">
        <v>334</v>
      </c>
      <c r="D91" s="8">
        <v>414</v>
      </c>
      <c r="E91" s="120">
        <f t="shared" si="13"/>
        <v>748</v>
      </c>
      <c r="F91" s="121">
        <v>23</v>
      </c>
      <c r="G91" s="122">
        <v>7</v>
      </c>
      <c r="H91" s="122">
        <v>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 t="s">
        <v>216</v>
      </c>
      <c r="AF91">
        <f t="shared" si="11"/>
        <v>0</v>
      </c>
      <c r="AG91">
        <f t="shared" si="11"/>
        <v>0</v>
      </c>
      <c r="AH91">
        <f t="shared" si="11"/>
        <v>0</v>
      </c>
    </row>
    <row r="92" spans="1:34" s="123" customFormat="1" ht="15" customHeight="1">
      <c r="A92" s="7">
        <v>15</v>
      </c>
      <c r="B92" s="8" t="s">
        <v>62</v>
      </c>
      <c r="C92" s="8">
        <v>182</v>
      </c>
      <c r="D92" s="8">
        <v>192</v>
      </c>
      <c r="E92" s="120">
        <f t="shared" si="13"/>
        <v>374</v>
      </c>
      <c r="F92" s="121">
        <v>12</v>
      </c>
      <c r="G92" s="122"/>
      <c r="H92" s="122">
        <v>4</v>
      </c>
      <c r="I92" s="122">
        <v>8</v>
      </c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 t="s">
        <v>216</v>
      </c>
      <c r="AF92">
        <f t="shared" si="11"/>
        <v>0</v>
      </c>
      <c r="AG92">
        <f t="shared" si="11"/>
        <v>0</v>
      </c>
      <c r="AH92">
        <f t="shared" si="11"/>
        <v>0</v>
      </c>
    </row>
    <row r="93" spans="1:34" s="123" customFormat="1" ht="15">
      <c r="A93" s="7">
        <v>16</v>
      </c>
      <c r="B93" s="8" t="s">
        <v>63</v>
      </c>
      <c r="C93" s="8">
        <v>354</v>
      </c>
      <c r="D93" s="8">
        <v>518</v>
      </c>
      <c r="E93" s="120">
        <f t="shared" si="13"/>
        <v>872</v>
      </c>
      <c r="F93" s="121">
        <v>24</v>
      </c>
      <c r="G93" s="122">
        <v>7</v>
      </c>
      <c r="H93" s="122"/>
      <c r="I93" s="122"/>
      <c r="J93" s="122"/>
      <c r="K93" s="122">
        <v>3</v>
      </c>
      <c r="L93" s="122"/>
      <c r="M93" s="122"/>
      <c r="N93" s="122"/>
      <c r="O93" s="122"/>
      <c r="P93" s="122"/>
      <c r="Q93" s="122"/>
      <c r="R93" s="122"/>
      <c r="S93" s="122">
        <v>1</v>
      </c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>
        <f t="shared" si="11"/>
        <v>1</v>
      </c>
      <c r="AG93">
        <f t="shared" si="11"/>
        <v>3</v>
      </c>
      <c r="AH93">
        <f t="shared" si="11"/>
        <v>0</v>
      </c>
    </row>
    <row r="94" spans="1:34" s="123" customFormat="1" ht="15">
      <c r="A94" s="7">
        <v>17</v>
      </c>
      <c r="B94" s="8" t="s">
        <v>64</v>
      </c>
      <c r="C94" s="8">
        <v>271</v>
      </c>
      <c r="D94" s="8">
        <v>537</v>
      </c>
      <c r="E94" s="120">
        <f t="shared" si="13"/>
        <v>808</v>
      </c>
      <c r="F94" s="121">
        <v>24</v>
      </c>
      <c r="G94" s="122">
        <v>1</v>
      </c>
      <c r="H94" s="122">
        <v>2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>
        <f t="shared" si="11"/>
        <v>0</v>
      </c>
      <c r="AG94">
        <f t="shared" si="11"/>
        <v>0</v>
      </c>
      <c r="AH94">
        <f t="shared" si="11"/>
        <v>0</v>
      </c>
    </row>
    <row r="95" spans="1:34" s="123" customFormat="1" ht="15">
      <c r="A95" s="7">
        <v>18</v>
      </c>
      <c r="B95" s="8" t="s">
        <v>65</v>
      </c>
      <c r="C95" s="8">
        <v>246</v>
      </c>
      <c r="D95" s="8">
        <v>353</v>
      </c>
      <c r="E95" s="120">
        <f t="shared" si="13"/>
        <v>599</v>
      </c>
      <c r="F95" s="121">
        <v>20</v>
      </c>
      <c r="G95" s="122">
        <v>12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>
        <f t="shared" si="11"/>
        <v>0</v>
      </c>
      <c r="AG95">
        <f t="shared" si="11"/>
        <v>0</v>
      </c>
      <c r="AH95">
        <f t="shared" si="11"/>
        <v>0</v>
      </c>
    </row>
    <row r="96" spans="1:34" s="123" customFormat="1" ht="15">
      <c r="A96" s="7">
        <v>19</v>
      </c>
      <c r="B96" s="8" t="s">
        <v>66</v>
      </c>
      <c r="C96" s="8">
        <v>311</v>
      </c>
      <c r="D96" s="8">
        <v>393</v>
      </c>
      <c r="E96" s="120">
        <f t="shared" si="13"/>
        <v>704</v>
      </c>
      <c r="F96" s="121">
        <v>21</v>
      </c>
      <c r="G96" s="122">
        <v>5</v>
      </c>
      <c r="H96" s="122">
        <v>5</v>
      </c>
      <c r="I96" s="122">
        <v>6</v>
      </c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>
        <f t="shared" si="11"/>
        <v>0</v>
      </c>
      <c r="AG96">
        <f t="shared" si="11"/>
        <v>0</v>
      </c>
      <c r="AH96">
        <f t="shared" si="11"/>
        <v>0</v>
      </c>
    </row>
    <row r="97" spans="1:34" s="123" customFormat="1" ht="15">
      <c r="A97" s="7">
        <v>20</v>
      </c>
      <c r="B97" s="8" t="s">
        <v>67</v>
      </c>
      <c r="C97" s="8">
        <v>433</v>
      </c>
      <c r="D97" s="8">
        <v>624</v>
      </c>
      <c r="E97" s="120">
        <f t="shared" si="13"/>
        <v>1057</v>
      </c>
      <c r="F97" s="121">
        <v>29</v>
      </c>
      <c r="G97" s="122">
        <v>8</v>
      </c>
      <c r="H97" s="122">
        <v>6</v>
      </c>
      <c r="I97" s="122"/>
      <c r="J97" s="122"/>
      <c r="K97" s="122">
        <v>1</v>
      </c>
      <c r="L97" s="122"/>
      <c r="M97" s="122"/>
      <c r="N97" s="122"/>
      <c r="O97" s="122"/>
      <c r="P97" s="122">
        <v>1</v>
      </c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>
        <f t="shared" si="11"/>
        <v>1</v>
      </c>
      <c r="AG97">
        <f t="shared" si="11"/>
        <v>1</v>
      </c>
      <c r="AH97">
        <f t="shared" si="11"/>
        <v>0</v>
      </c>
    </row>
    <row r="98" spans="1:34" s="123" customFormat="1" ht="15">
      <c r="A98" s="7">
        <v>21</v>
      </c>
      <c r="B98" s="8" t="s">
        <v>68</v>
      </c>
      <c r="C98" s="8">
        <v>155</v>
      </c>
      <c r="D98" s="8">
        <v>185</v>
      </c>
      <c r="E98" s="120">
        <f t="shared" si="13"/>
        <v>340</v>
      </c>
      <c r="F98" s="121">
        <v>12</v>
      </c>
      <c r="G98" s="122">
        <v>4</v>
      </c>
      <c r="H98" s="122"/>
      <c r="I98" s="122">
        <v>9</v>
      </c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>
        <f t="shared" si="11"/>
        <v>0</v>
      </c>
      <c r="AG98">
        <f t="shared" si="11"/>
        <v>0</v>
      </c>
      <c r="AH98">
        <f t="shared" si="11"/>
        <v>0</v>
      </c>
    </row>
    <row r="99" spans="1:34" s="123" customFormat="1" ht="15">
      <c r="A99" s="7">
        <v>22</v>
      </c>
      <c r="B99" s="8" t="s">
        <v>69</v>
      </c>
      <c r="C99" s="8">
        <v>215</v>
      </c>
      <c r="D99" s="8">
        <v>231</v>
      </c>
      <c r="E99" s="120">
        <f t="shared" si="13"/>
        <v>446</v>
      </c>
      <c r="F99" s="121">
        <v>14</v>
      </c>
      <c r="G99" s="122"/>
      <c r="H99" s="122">
        <v>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>
        <f t="shared" si="11"/>
        <v>0</v>
      </c>
      <c r="AG99">
        <f t="shared" si="11"/>
        <v>0</v>
      </c>
      <c r="AH99">
        <f t="shared" si="11"/>
        <v>0</v>
      </c>
    </row>
    <row r="100" spans="1:34" s="123" customFormat="1" ht="15">
      <c r="A100" s="7">
        <v>23</v>
      </c>
      <c r="B100" s="8" t="s">
        <v>70</v>
      </c>
      <c r="C100" s="8">
        <v>88</v>
      </c>
      <c r="D100" s="8">
        <v>82</v>
      </c>
      <c r="E100" s="120">
        <f t="shared" si="13"/>
        <v>170</v>
      </c>
      <c r="F100" s="121">
        <v>7</v>
      </c>
      <c r="G100" s="122">
        <v>3</v>
      </c>
      <c r="H100" s="122">
        <v>2</v>
      </c>
      <c r="I100" s="122">
        <v>2</v>
      </c>
      <c r="J100" s="122"/>
      <c r="K100" s="122"/>
      <c r="L100" s="122"/>
      <c r="M100" s="122"/>
      <c r="N100" s="122"/>
      <c r="O100" s="122"/>
      <c r="P100" s="122"/>
      <c r="Q100" s="122">
        <v>1</v>
      </c>
      <c r="R100" s="122"/>
      <c r="S100" s="122"/>
      <c r="T100" s="122"/>
      <c r="U100" s="122"/>
      <c r="V100" s="122"/>
      <c r="W100" s="122"/>
      <c r="X100" s="122"/>
      <c r="Y100" s="122"/>
      <c r="Z100" s="122">
        <v>1</v>
      </c>
      <c r="AA100" s="122"/>
      <c r="AB100" s="122"/>
      <c r="AC100" s="122">
        <v>1</v>
      </c>
      <c r="AD100" s="122"/>
      <c r="AE100" s="132"/>
      <c r="AF100">
        <f t="shared" si="11"/>
        <v>0</v>
      </c>
      <c r="AG100">
        <f t="shared" si="11"/>
        <v>2</v>
      </c>
      <c r="AH100">
        <f t="shared" si="11"/>
        <v>0</v>
      </c>
    </row>
    <row r="101" spans="1:34" s="185" customFormat="1" ht="15">
      <c r="A101" s="10">
        <v>24</v>
      </c>
      <c r="B101" s="3" t="s">
        <v>237</v>
      </c>
      <c r="C101" s="3"/>
      <c r="D101" s="3"/>
      <c r="E101" s="183"/>
      <c r="F101" s="184"/>
      <c r="G101" s="18"/>
      <c r="H101" s="18">
        <v>2</v>
      </c>
      <c r="I101" s="18">
        <v>4</v>
      </c>
      <c r="J101" s="18"/>
      <c r="K101" s="18"/>
      <c r="L101" s="18">
        <v>1</v>
      </c>
      <c r="M101" s="18"/>
      <c r="N101" s="18"/>
      <c r="O101" s="18">
        <v>1</v>
      </c>
      <c r="P101" s="18"/>
      <c r="Q101" s="18"/>
      <c r="R101" s="18">
        <v>1</v>
      </c>
      <c r="S101" s="18"/>
      <c r="T101" s="18"/>
      <c r="U101" s="18">
        <v>1</v>
      </c>
      <c r="V101" s="18"/>
      <c r="W101" s="18"/>
      <c r="X101" s="18">
        <v>1</v>
      </c>
      <c r="Y101" s="18"/>
      <c r="Z101" s="18"/>
      <c r="AA101" s="18">
        <v>1</v>
      </c>
      <c r="AB101" s="18"/>
      <c r="AC101" s="18"/>
      <c r="AD101" s="18">
        <v>1</v>
      </c>
      <c r="AE101" s="186" t="s">
        <v>216</v>
      </c>
      <c r="AF101">
        <f t="shared" si="11"/>
        <v>0</v>
      </c>
      <c r="AG101">
        <f t="shared" si="11"/>
        <v>0</v>
      </c>
      <c r="AH101">
        <f t="shared" si="11"/>
        <v>6</v>
      </c>
    </row>
    <row r="102" spans="1:34" s="185" customFormat="1" ht="15">
      <c r="A102" s="10">
        <v>25</v>
      </c>
      <c r="B102" s="3" t="s">
        <v>252</v>
      </c>
      <c r="C102" s="3"/>
      <c r="D102" s="3"/>
      <c r="E102" s="183"/>
      <c r="F102" s="184"/>
      <c r="G102" s="18">
        <v>3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6"/>
      <c r="AF102">
        <f t="shared" si="11"/>
        <v>0</v>
      </c>
      <c r="AG102">
        <f t="shared" si="11"/>
        <v>0</v>
      </c>
      <c r="AH102">
        <f t="shared" si="11"/>
        <v>0</v>
      </c>
    </row>
    <row r="103" spans="1:34" s="185" customFormat="1" ht="15">
      <c r="A103" s="10">
        <v>26</v>
      </c>
      <c r="B103" s="3" t="s">
        <v>253</v>
      </c>
      <c r="C103" s="3"/>
      <c r="D103" s="3"/>
      <c r="E103" s="183"/>
      <c r="F103" s="184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6"/>
      <c r="AF103">
        <f t="shared" si="11"/>
        <v>0</v>
      </c>
      <c r="AG103">
        <f t="shared" si="11"/>
        <v>0</v>
      </c>
      <c r="AH103">
        <f t="shared" si="11"/>
        <v>0</v>
      </c>
    </row>
    <row r="104" spans="1:34" s="66" customFormat="1" ht="27" customHeight="1">
      <c r="A104" s="191" t="s">
        <v>186</v>
      </c>
      <c r="B104" s="191"/>
      <c r="C104" s="176">
        <f>SUM(C78:C101)</f>
        <v>6150</v>
      </c>
      <c r="D104" s="176">
        <f>SUM(D78:D101)</f>
        <v>7923</v>
      </c>
      <c r="E104" s="176">
        <f>SUM(E78:E101)</f>
        <v>14073</v>
      </c>
      <c r="F104" s="176">
        <f>SUM(F78:F101)</f>
        <v>447</v>
      </c>
      <c r="G104" s="176">
        <f>SUM(G78:G102)</f>
        <v>101</v>
      </c>
      <c r="H104" s="176">
        <f aca="true" t="shared" si="14" ref="H104:AD104">SUM(H78:H101)</f>
        <v>61</v>
      </c>
      <c r="I104" s="176">
        <f t="shared" si="14"/>
        <v>34</v>
      </c>
      <c r="J104" s="176">
        <f t="shared" si="14"/>
        <v>0</v>
      </c>
      <c r="K104" s="176">
        <f t="shared" si="14"/>
        <v>5</v>
      </c>
      <c r="L104" s="176">
        <f t="shared" si="14"/>
        <v>1</v>
      </c>
      <c r="M104" s="176">
        <f t="shared" si="14"/>
        <v>0</v>
      </c>
      <c r="N104" s="176">
        <f t="shared" si="14"/>
        <v>1</v>
      </c>
      <c r="O104" s="176">
        <f t="shared" si="14"/>
        <v>1</v>
      </c>
      <c r="P104" s="176">
        <f t="shared" si="14"/>
        <v>1</v>
      </c>
      <c r="Q104" s="176">
        <f t="shared" si="14"/>
        <v>2</v>
      </c>
      <c r="R104" s="176">
        <f t="shared" si="14"/>
        <v>1</v>
      </c>
      <c r="S104" s="176">
        <f t="shared" si="14"/>
        <v>3</v>
      </c>
      <c r="T104" s="176">
        <f t="shared" si="14"/>
        <v>0</v>
      </c>
      <c r="U104" s="176">
        <f t="shared" si="14"/>
        <v>1</v>
      </c>
      <c r="V104" s="176">
        <f t="shared" si="14"/>
        <v>1</v>
      </c>
      <c r="W104" s="176">
        <f t="shared" si="14"/>
        <v>0</v>
      </c>
      <c r="X104" s="176">
        <f t="shared" si="14"/>
        <v>1</v>
      </c>
      <c r="Y104" s="176">
        <f t="shared" si="14"/>
        <v>0</v>
      </c>
      <c r="Z104" s="176">
        <f t="shared" si="14"/>
        <v>1</v>
      </c>
      <c r="AA104" s="176">
        <f t="shared" si="14"/>
        <v>1</v>
      </c>
      <c r="AB104" s="176">
        <f t="shared" si="14"/>
        <v>1</v>
      </c>
      <c r="AC104" s="176">
        <f t="shared" si="14"/>
        <v>1</v>
      </c>
      <c r="AD104" s="176">
        <f t="shared" si="14"/>
        <v>1</v>
      </c>
      <c r="AE104" s="65"/>
      <c r="AF104">
        <f t="shared" si="11"/>
        <v>5</v>
      </c>
      <c r="AG104">
        <f t="shared" si="11"/>
        <v>9</v>
      </c>
      <c r="AH104">
        <f t="shared" si="11"/>
        <v>6</v>
      </c>
    </row>
    <row r="105" spans="1:34" s="22" customFormat="1" ht="15">
      <c r="A105" s="204" t="s">
        <v>187</v>
      </c>
      <c r="B105" s="204"/>
      <c r="C105" s="57"/>
      <c r="D105" s="57"/>
      <c r="E105" s="72"/>
      <c r="F105" s="60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>
        <f t="shared" si="11"/>
        <v>0</v>
      </c>
      <c r="AG105">
        <f t="shared" si="11"/>
        <v>0</v>
      </c>
      <c r="AH105">
        <f t="shared" si="11"/>
        <v>0</v>
      </c>
    </row>
    <row r="106" spans="1:34" s="123" customFormat="1" ht="15">
      <c r="A106" s="7">
        <v>1</v>
      </c>
      <c r="B106" s="14" t="s">
        <v>73</v>
      </c>
      <c r="C106" s="14">
        <v>248</v>
      </c>
      <c r="D106" s="14">
        <v>414</v>
      </c>
      <c r="E106" s="120">
        <f>C106+D106</f>
        <v>662</v>
      </c>
      <c r="F106" s="121">
        <v>21</v>
      </c>
      <c r="G106" s="122"/>
      <c r="H106" s="122"/>
      <c r="I106" s="122">
        <v>1</v>
      </c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>
        <f t="shared" si="11"/>
        <v>0</v>
      </c>
      <c r="AG106">
        <f t="shared" si="11"/>
        <v>0</v>
      </c>
      <c r="AH106">
        <f t="shared" si="11"/>
        <v>0</v>
      </c>
    </row>
    <row r="107" spans="1:34" s="123" customFormat="1" ht="15">
      <c r="A107" s="7">
        <v>2</v>
      </c>
      <c r="B107" s="14" t="s">
        <v>74</v>
      </c>
      <c r="C107" s="14">
        <v>236</v>
      </c>
      <c r="D107" s="14">
        <v>324</v>
      </c>
      <c r="E107" s="120">
        <f>C107+D107</f>
        <v>560</v>
      </c>
      <c r="F107" s="121">
        <v>18</v>
      </c>
      <c r="G107" s="122"/>
      <c r="H107" s="122"/>
      <c r="I107" s="122"/>
      <c r="J107" s="122"/>
      <c r="K107" s="122"/>
      <c r="L107" s="122"/>
      <c r="M107" s="122"/>
      <c r="N107" s="122"/>
      <c r="O107" s="122"/>
      <c r="P107" s="122">
        <v>1</v>
      </c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>
        <f t="shared" si="11"/>
        <v>1</v>
      </c>
      <c r="AG107">
        <f t="shared" si="11"/>
        <v>0</v>
      </c>
      <c r="AH107">
        <f t="shared" si="11"/>
        <v>0</v>
      </c>
    </row>
    <row r="108" spans="1:34" s="123" customFormat="1" ht="15">
      <c r="A108" s="7">
        <v>3</v>
      </c>
      <c r="B108" s="14" t="s">
        <v>208</v>
      </c>
      <c r="C108" s="14"/>
      <c r="D108" s="14"/>
      <c r="E108" s="120"/>
      <c r="F108" s="121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>
        <v>1</v>
      </c>
      <c r="AE108" s="122"/>
      <c r="AF108">
        <f t="shared" si="11"/>
        <v>0</v>
      </c>
      <c r="AG108">
        <f t="shared" si="11"/>
        <v>0</v>
      </c>
      <c r="AH108">
        <f t="shared" si="11"/>
        <v>0</v>
      </c>
    </row>
    <row r="109" spans="1:34" s="123" customFormat="1" ht="15">
      <c r="A109" s="7"/>
      <c r="B109" s="14"/>
      <c r="C109" s="14"/>
      <c r="D109" s="14"/>
      <c r="E109" s="120"/>
      <c r="F109" s="121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>
        <f t="shared" si="11"/>
        <v>0</v>
      </c>
      <c r="AG109">
        <f t="shared" si="11"/>
        <v>0</v>
      </c>
      <c r="AH109">
        <f t="shared" si="11"/>
        <v>0</v>
      </c>
    </row>
    <row r="110" spans="1:34" s="55" customFormat="1" ht="28.5" customHeight="1">
      <c r="A110" s="191" t="s">
        <v>188</v>
      </c>
      <c r="B110" s="191"/>
      <c r="C110" s="68">
        <f>SUM(C106:C108)</f>
        <v>484</v>
      </c>
      <c r="D110" s="68">
        <f aca="true" t="shared" si="15" ref="D110:AD110">SUM(D106:D108)</f>
        <v>738</v>
      </c>
      <c r="E110" s="68">
        <f t="shared" si="15"/>
        <v>1222</v>
      </c>
      <c r="F110" s="68">
        <f t="shared" si="15"/>
        <v>39</v>
      </c>
      <c r="G110" s="104">
        <f t="shared" si="15"/>
        <v>0</v>
      </c>
      <c r="H110" s="68">
        <f t="shared" si="15"/>
        <v>0</v>
      </c>
      <c r="I110" s="105">
        <f t="shared" si="15"/>
        <v>1</v>
      </c>
      <c r="J110" s="104">
        <f t="shared" si="15"/>
        <v>0</v>
      </c>
      <c r="K110" s="68">
        <f t="shared" si="15"/>
        <v>0</v>
      </c>
      <c r="L110" s="105">
        <f t="shared" si="15"/>
        <v>0</v>
      </c>
      <c r="M110" s="104">
        <f t="shared" si="15"/>
        <v>0</v>
      </c>
      <c r="N110" s="68">
        <f t="shared" si="15"/>
        <v>0</v>
      </c>
      <c r="O110" s="105">
        <f t="shared" si="15"/>
        <v>0</v>
      </c>
      <c r="P110" s="104">
        <f t="shared" si="15"/>
        <v>1</v>
      </c>
      <c r="Q110" s="68">
        <f t="shared" si="15"/>
        <v>0</v>
      </c>
      <c r="R110" s="105">
        <f t="shared" si="15"/>
        <v>0</v>
      </c>
      <c r="S110" s="104">
        <f t="shared" si="15"/>
        <v>0</v>
      </c>
      <c r="T110" s="68">
        <f t="shared" si="15"/>
        <v>0</v>
      </c>
      <c r="U110" s="105">
        <f t="shared" si="15"/>
        <v>0</v>
      </c>
      <c r="V110" s="104">
        <f t="shared" si="15"/>
        <v>0</v>
      </c>
      <c r="W110" s="68">
        <f t="shared" si="15"/>
        <v>0</v>
      </c>
      <c r="X110" s="105">
        <f t="shared" si="15"/>
        <v>0</v>
      </c>
      <c r="Y110" s="104">
        <f t="shared" si="15"/>
        <v>0</v>
      </c>
      <c r="Z110" s="68">
        <f t="shared" si="15"/>
        <v>0</v>
      </c>
      <c r="AA110" s="105">
        <f t="shared" si="15"/>
        <v>0</v>
      </c>
      <c r="AB110" s="104">
        <f t="shared" si="15"/>
        <v>0</v>
      </c>
      <c r="AC110" s="68">
        <f t="shared" si="15"/>
        <v>0</v>
      </c>
      <c r="AD110" s="105">
        <f t="shared" si="15"/>
        <v>1</v>
      </c>
      <c r="AE110" s="46"/>
      <c r="AF110">
        <f t="shared" si="11"/>
        <v>1</v>
      </c>
      <c r="AG110">
        <f t="shared" si="11"/>
        <v>0</v>
      </c>
      <c r="AH110">
        <f t="shared" si="11"/>
        <v>0</v>
      </c>
    </row>
    <row r="111" spans="1:34" s="114" customFormat="1" ht="15">
      <c r="A111" s="115" t="s">
        <v>209</v>
      </c>
      <c r="B111" s="116"/>
      <c r="C111" s="116"/>
      <c r="D111" s="116"/>
      <c r="E111" s="117"/>
      <c r="F111" s="118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>
        <f t="shared" si="11"/>
        <v>0</v>
      </c>
      <c r="AG111">
        <f t="shared" si="11"/>
        <v>0</v>
      </c>
      <c r="AH111">
        <f t="shared" si="11"/>
        <v>0</v>
      </c>
    </row>
    <row r="112" spans="1:34" s="123" customFormat="1" ht="15">
      <c r="A112" s="7">
        <v>1</v>
      </c>
      <c r="B112" s="14" t="s">
        <v>211</v>
      </c>
      <c r="C112" s="126"/>
      <c r="D112" s="126"/>
      <c r="E112" s="120"/>
      <c r="F112" s="121"/>
      <c r="G112" s="126"/>
      <c r="H112" s="126">
        <v>2</v>
      </c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32"/>
      <c r="AF112">
        <f t="shared" si="11"/>
        <v>0</v>
      </c>
      <c r="AG112">
        <f t="shared" si="11"/>
        <v>0</v>
      </c>
      <c r="AH112">
        <f t="shared" si="11"/>
        <v>0</v>
      </c>
    </row>
    <row r="113" spans="1:34" s="123" customFormat="1" ht="15">
      <c r="A113" s="7">
        <v>2</v>
      </c>
      <c r="B113" s="14" t="s">
        <v>210</v>
      </c>
      <c r="C113" s="126"/>
      <c r="D113" s="126"/>
      <c r="E113" s="120"/>
      <c r="F113" s="121"/>
      <c r="G113" s="126"/>
      <c r="H113" s="126">
        <v>5</v>
      </c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32"/>
      <c r="AF113">
        <f t="shared" si="11"/>
        <v>0</v>
      </c>
      <c r="AG113">
        <f t="shared" si="11"/>
        <v>0</v>
      </c>
      <c r="AH113">
        <f t="shared" si="11"/>
        <v>0</v>
      </c>
    </row>
    <row r="114" spans="1:34" s="123" customFormat="1" ht="15">
      <c r="A114" s="7">
        <v>3</v>
      </c>
      <c r="B114" s="14" t="s">
        <v>212</v>
      </c>
      <c r="C114" s="126"/>
      <c r="D114" s="126"/>
      <c r="E114" s="120"/>
      <c r="F114" s="121"/>
      <c r="G114" s="126"/>
      <c r="H114" s="126">
        <v>1</v>
      </c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32"/>
      <c r="AF114">
        <f t="shared" si="11"/>
        <v>0</v>
      </c>
      <c r="AG114">
        <f t="shared" si="11"/>
        <v>0</v>
      </c>
      <c r="AH114">
        <f t="shared" si="11"/>
        <v>0</v>
      </c>
    </row>
    <row r="115" spans="1:34" s="123" customFormat="1" ht="15">
      <c r="A115" s="7">
        <v>4</v>
      </c>
      <c r="B115" s="14" t="s">
        <v>218</v>
      </c>
      <c r="C115" s="126"/>
      <c r="D115" s="126"/>
      <c r="E115" s="120"/>
      <c r="F115" s="121"/>
      <c r="G115" s="126"/>
      <c r="H115" s="126">
        <v>1</v>
      </c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32"/>
      <c r="AF115">
        <f t="shared" si="11"/>
        <v>0</v>
      </c>
      <c r="AG115">
        <f t="shared" si="11"/>
        <v>0</v>
      </c>
      <c r="AH115">
        <f t="shared" si="11"/>
        <v>0</v>
      </c>
    </row>
    <row r="116" spans="1:34" s="13" customFormat="1" ht="27.75" customHeight="1">
      <c r="A116" s="191" t="s">
        <v>219</v>
      </c>
      <c r="B116" s="191"/>
      <c r="C116" s="56">
        <f>SUM(C112:C115)</f>
        <v>0</v>
      </c>
      <c r="D116" s="56">
        <f aca="true" t="shared" si="16" ref="D116:AD116">SUM(D112:D115)</f>
        <v>0</v>
      </c>
      <c r="E116" s="56">
        <f t="shared" si="16"/>
        <v>0</v>
      </c>
      <c r="F116" s="56">
        <f t="shared" si="16"/>
        <v>0</v>
      </c>
      <c r="G116" s="56">
        <f t="shared" si="16"/>
        <v>0</v>
      </c>
      <c r="H116" s="56">
        <f t="shared" si="16"/>
        <v>9</v>
      </c>
      <c r="I116" s="56">
        <f t="shared" si="16"/>
        <v>0</v>
      </c>
      <c r="J116" s="56">
        <f t="shared" si="16"/>
        <v>0</v>
      </c>
      <c r="K116" s="56">
        <f t="shared" si="16"/>
        <v>0</v>
      </c>
      <c r="L116" s="56">
        <f t="shared" si="16"/>
        <v>0</v>
      </c>
      <c r="M116" s="56">
        <f t="shared" si="16"/>
        <v>0</v>
      </c>
      <c r="N116" s="56">
        <f t="shared" si="16"/>
        <v>0</v>
      </c>
      <c r="O116" s="56">
        <f t="shared" si="16"/>
        <v>0</v>
      </c>
      <c r="P116" s="56">
        <f t="shared" si="16"/>
        <v>0</v>
      </c>
      <c r="Q116" s="56">
        <f t="shared" si="16"/>
        <v>0</v>
      </c>
      <c r="R116" s="56">
        <f t="shared" si="16"/>
        <v>0</v>
      </c>
      <c r="S116" s="56">
        <f t="shared" si="16"/>
        <v>0</v>
      </c>
      <c r="T116" s="56">
        <f t="shared" si="16"/>
        <v>0</v>
      </c>
      <c r="U116" s="56">
        <f t="shared" si="16"/>
        <v>0</v>
      </c>
      <c r="V116" s="56">
        <f t="shared" si="16"/>
        <v>0</v>
      </c>
      <c r="W116" s="56">
        <f t="shared" si="16"/>
        <v>0</v>
      </c>
      <c r="X116" s="56">
        <f t="shared" si="16"/>
        <v>0</v>
      </c>
      <c r="Y116" s="56">
        <f t="shared" si="16"/>
        <v>0</v>
      </c>
      <c r="Z116" s="56">
        <f t="shared" si="16"/>
        <v>0</v>
      </c>
      <c r="AA116" s="56">
        <f t="shared" si="16"/>
        <v>0</v>
      </c>
      <c r="AB116" s="56">
        <f t="shared" si="16"/>
        <v>0</v>
      </c>
      <c r="AC116" s="56">
        <f t="shared" si="16"/>
        <v>0</v>
      </c>
      <c r="AD116" s="56">
        <f t="shared" si="16"/>
        <v>0</v>
      </c>
      <c r="AE116" s="56"/>
      <c r="AF116">
        <f t="shared" si="11"/>
        <v>0</v>
      </c>
      <c r="AG116">
        <f t="shared" si="11"/>
        <v>0</v>
      </c>
      <c r="AH116">
        <f t="shared" si="11"/>
        <v>0</v>
      </c>
    </row>
    <row r="117" ht="15">
      <c r="F117" s="112"/>
    </row>
    <row r="118" spans="1:12" ht="15" customHeight="1">
      <c r="A118" s="205" t="s">
        <v>248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</row>
    <row r="119" spans="1:31" ht="15" customHeight="1">
      <c r="A119" s="205" t="s">
        <v>245</v>
      </c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</row>
    <row r="120" spans="1:31" ht="15" customHeight="1">
      <c r="A120" s="205" t="s">
        <v>246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</row>
    <row r="121" spans="1:28" ht="15">
      <c r="A121" s="15"/>
      <c r="B121" s="4"/>
      <c r="C121" s="4"/>
      <c r="D121" s="4"/>
      <c r="E121" s="73"/>
      <c r="F121" s="32"/>
      <c r="G121" s="5"/>
      <c r="H121" s="5"/>
      <c r="I121" s="15"/>
      <c r="J121" s="15"/>
      <c r="K121" s="15"/>
      <c r="L121" s="15"/>
      <c r="AB121" t="s">
        <v>236</v>
      </c>
    </row>
  </sheetData>
  <sheetProtection/>
  <mergeCells count="32">
    <mergeCell ref="A120:AE120"/>
    <mergeCell ref="A21:B21"/>
    <mergeCell ref="A37:B37"/>
    <mergeCell ref="A38:B38"/>
    <mergeCell ref="A49:B49"/>
    <mergeCell ref="A50:B50"/>
    <mergeCell ref="A118:L118"/>
    <mergeCell ref="A116:B116"/>
    <mergeCell ref="A119:AE119"/>
    <mergeCell ref="A20:B20"/>
    <mergeCell ref="A76:B76"/>
    <mergeCell ref="A77:B77"/>
    <mergeCell ref="A104:B104"/>
    <mergeCell ref="A105:B105"/>
    <mergeCell ref="A110:B110"/>
    <mergeCell ref="V4:X4"/>
    <mergeCell ref="Y4:AA4"/>
    <mergeCell ref="AB4:AD4"/>
    <mergeCell ref="A6:B6"/>
    <mergeCell ref="F3:F5"/>
    <mergeCell ref="C3:E4"/>
    <mergeCell ref="P4:R4"/>
    <mergeCell ref="A1:AH1"/>
    <mergeCell ref="A2:AH2"/>
    <mergeCell ref="A3:A5"/>
    <mergeCell ref="B3:B5"/>
    <mergeCell ref="G3:AD3"/>
    <mergeCell ref="AE3:AE5"/>
    <mergeCell ref="G4:I4"/>
    <mergeCell ref="J4:L4"/>
    <mergeCell ref="M4:O4"/>
    <mergeCell ref="S4:U4"/>
  </mergeCells>
  <printOptions/>
  <pageMargins left="0.16" right="0.12" top="0.25" bottom="0.42" header="0.25" footer="0.25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1"/>
  <sheetViews>
    <sheetView zoomScalePageLayoutView="0" workbookViewId="0" topLeftCell="I1">
      <selection activeCell="K16" sqref="K16"/>
    </sheetView>
  </sheetViews>
  <sheetFormatPr defaultColWidth="9.140625" defaultRowHeight="15"/>
  <cols>
    <col min="1" max="1" width="4.8515625" style="0" customWidth="1"/>
    <col min="2" max="2" width="38.7109375" style="0" customWidth="1"/>
    <col min="3" max="3" width="8.28125" style="0" customWidth="1"/>
    <col min="4" max="4" width="8.7109375" style="0" customWidth="1"/>
    <col min="5" max="5" width="7.421875" style="36" customWidth="1"/>
    <col min="6" max="6" width="7.8515625" style="33" customWidth="1"/>
    <col min="7" max="7" width="5.140625" style="0" customWidth="1"/>
    <col min="8" max="8" width="4.8515625" style="0" customWidth="1"/>
    <col min="9" max="9" width="5.00390625" style="0" customWidth="1"/>
    <col min="10" max="10" width="6.140625" style="0" customWidth="1"/>
    <col min="11" max="11" width="6.57421875" style="0" customWidth="1"/>
    <col min="12" max="12" width="7.00390625" style="0" customWidth="1"/>
    <col min="13" max="13" width="5.140625" style="0" customWidth="1"/>
    <col min="14" max="14" width="5.00390625" style="0" customWidth="1"/>
    <col min="15" max="15" width="5.57421875" style="0" customWidth="1"/>
    <col min="16" max="16" width="5.421875" style="0" customWidth="1"/>
    <col min="17" max="17" width="5.28125" style="0" customWidth="1"/>
    <col min="18" max="18" width="6.00390625" style="0" customWidth="1"/>
    <col min="19" max="19" width="5.28125" style="0" customWidth="1"/>
    <col min="20" max="20" width="5.421875" style="0" customWidth="1"/>
    <col min="21" max="21" width="4.8515625" style="0" customWidth="1"/>
    <col min="22" max="22" width="4.7109375" style="0" customWidth="1"/>
    <col min="23" max="26" width="5.28125" style="0" customWidth="1"/>
    <col min="27" max="27" width="6.00390625" style="0" customWidth="1"/>
    <col min="31" max="32" width="5.421875" style="0" customWidth="1"/>
    <col min="33" max="33" width="4.8515625" style="0" customWidth="1"/>
    <col min="34" max="34" width="10.28125" style="0" customWidth="1"/>
  </cols>
  <sheetData>
    <row r="1" spans="1:34" ht="15">
      <c r="A1" s="189" t="s">
        <v>207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</row>
    <row r="2" spans="1:34" ht="15">
      <c r="A2" s="190" t="s">
        <v>217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1:34" s="13" customFormat="1" ht="15" customHeight="1">
      <c r="A3" s="191" t="s">
        <v>78</v>
      </c>
      <c r="B3" s="191" t="s">
        <v>149</v>
      </c>
      <c r="C3" s="198" t="s">
        <v>168</v>
      </c>
      <c r="D3" s="199"/>
      <c r="E3" s="200"/>
      <c r="F3" s="195" t="s">
        <v>169</v>
      </c>
      <c r="G3" s="191" t="s">
        <v>150</v>
      </c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 t="s">
        <v>154</v>
      </c>
    </row>
    <row r="4" spans="1:35" s="13" customFormat="1" ht="15">
      <c r="A4" s="191"/>
      <c r="B4" s="191"/>
      <c r="C4" s="208"/>
      <c r="D4" s="209"/>
      <c r="E4" s="210"/>
      <c r="F4" s="196"/>
      <c r="G4" s="191" t="s">
        <v>71</v>
      </c>
      <c r="H4" s="191"/>
      <c r="I4" s="191"/>
      <c r="J4" s="211" t="s">
        <v>191</v>
      </c>
      <c r="K4" s="214"/>
      <c r="L4" s="212"/>
      <c r="M4" s="191" t="s">
        <v>92</v>
      </c>
      <c r="N4" s="191"/>
      <c r="O4" s="191"/>
      <c r="P4" s="191" t="s">
        <v>81</v>
      </c>
      <c r="Q4" s="191"/>
      <c r="R4" s="191"/>
      <c r="S4" s="191" t="s">
        <v>2</v>
      </c>
      <c r="T4" s="191"/>
      <c r="U4" s="191"/>
      <c r="V4" s="191" t="s">
        <v>177</v>
      </c>
      <c r="W4" s="191"/>
      <c r="X4" s="191"/>
      <c r="Y4" s="191" t="s">
        <v>80</v>
      </c>
      <c r="Z4" s="191"/>
      <c r="AA4" s="191"/>
      <c r="AB4" s="191" t="s">
        <v>164</v>
      </c>
      <c r="AC4" s="191"/>
      <c r="AD4" s="191"/>
      <c r="AE4" s="191" t="s">
        <v>119</v>
      </c>
      <c r="AF4" s="191"/>
      <c r="AG4" s="191"/>
      <c r="AH4" s="191"/>
      <c r="AI4" s="13" t="s">
        <v>256</v>
      </c>
    </row>
    <row r="5" spans="1:37" s="13" customFormat="1" ht="15">
      <c r="A5" s="191"/>
      <c r="B5" s="191"/>
      <c r="C5" s="146" t="s">
        <v>205</v>
      </c>
      <c r="D5" s="146" t="s">
        <v>206</v>
      </c>
      <c r="E5" s="145" t="s">
        <v>199</v>
      </c>
      <c r="F5" s="197"/>
      <c r="G5" s="63" t="s">
        <v>179</v>
      </c>
      <c r="H5" s="16" t="s">
        <v>178</v>
      </c>
      <c r="I5" s="64" t="s">
        <v>175</v>
      </c>
      <c r="J5" s="63" t="s">
        <v>179</v>
      </c>
      <c r="K5" s="16" t="s">
        <v>178</v>
      </c>
      <c r="L5" s="64" t="s">
        <v>175</v>
      </c>
      <c r="M5" s="63" t="s">
        <v>179</v>
      </c>
      <c r="N5" s="16" t="s">
        <v>178</v>
      </c>
      <c r="O5" s="64" t="s">
        <v>175</v>
      </c>
      <c r="P5" s="63" t="s">
        <v>179</v>
      </c>
      <c r="Q5" s="16" t="s">
        <v>178</v>
      </c>
      <c r="R5" s="64" t="s">
        <v>175</v>
      </c>
      <c r="S5" s="63" t="s">
        <v>179</v>
      </c>
      <c r="T5" s="16" t="s">
        <v>178</v>
      </c>
      <c r="U5" s="64" t="s">
        <v>175</v>
      </c>
      <c r="V5" s="63" t="s">
        <v>179</v>
      </c>
      <c r="W5" s="16" t="s">
        <v>174</v>
      </c>
      <c r="X5" s="64" t="s">
        <v>175</v>
      </c>
      <c r="Y5" s="63" t="s">
        <v>179</v>
      </c>
      <c r="Z5" s="16" t="s">
        <v>178</v>
      </c>
      <c r="AA5" s="64" t="s">
        <v>175</v>
      </c>
      <c r="AB5" s="63" t="s">
        <v>180</v>
      </c>
      <c r="AC5" s="16" t="s">
        <v>178</v>
      </c>
      <c r="AD5" s="64" t="s">
        <v>175</v>
      </c>
      <c r="AE5" s="63" t="s">
        <v>180</v>
      </c>
      <c r="AF5" s="16" t="s">
        <v>178</v>
      </c>
      <c r="AG5" s="64" t="s">
        <v>175</v>
      </c>
      <c r="AH5" s="213"/>
      <c r="AI5" s="13" t="s">
        <v>180</v>
      </c>
      <c r="AJ5" s="13" t="s">
        <v>178</v>
      </c>
      <c r="AK5" s="13" t="s">
        <v>255</v>
      </c>
    </row>
    <row r="6" spans="1:34" s="45" customFormat="1" ht="15" customHeight="1">
      <c r="A6" s="193" t="s">
        <v>0</v>
      </c>
      <c r="B6" s="194"/>
      <c r="C6" s="37"/>
      <c r="D6" s="37"/>
      <c r="E6" s="34"/>
      <c r="F6" s="41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7" s="51" customFormat="1" ht="15">
      <c r="A7" s="133">
        <v>1</v>
      </c>
      <c r="B7" s="137" t="s">
        <v>91</v>
      </c>
      <c r="C7" s="137">
        <v>318</v>
      </c>
      <c r="D7" s="137">
        <v>128</v>
      </c>
      <c r="E7" s="129">
        <v>446</v>
      </c>
      <c r="F7" s="50">
        <v>17</v>
      </c>
      <c r="G7" s="134"/>
      <c r="H7" s="134"/>
      <c r="I7" s="134">
        <v>23</v>
      </c>
      <c r="J7" s="134"/>
      <c r="K7" s="134"/>
      <c r="L7" s="134"/>
      <c r="M7" s="134"/>
      <c r="N7" s="134"/>
      <c r="O7" s="134">
        <v>4</v>
      </c>
      <c r="P7" s="134"/>
      <c r="Q7" s="134"/>
      <c r="R7" s="134">
        <v>1</v>
      </c>
      <c r="S7" s="134"/>
      <c r="T7" s="134"/>
      <c r="U7" s="134">
        <v>1</v>
      </c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51">
        <f>J7+M7+P7+S7+V7+Y7+AB7</f>
        <v>0</v>
      </c>
      <c r="AJ7" s="51">
        <f>K7+N7+Q7+T7+W7+Z7+AC7</f>
        <v>0</v>
      </c>
      <c r="AK7" s="51">
        <f>L7+O7+R7+U7+X7+AA7+AD7</f>
        <v>6</v>
      </c>
    </row>
    <row r="8" spans="1:37" s="51" customFormat="1" ht="15">
      <c r="A8" s="133">
        <v>2</v>
      </c>
      <c r="B8" s="137" t="s">
        <v>93</v>
      </c>
      <c r="C8" s="137">
        <v>643</v>
      </c>
      <c r="D8" s="137">
        <v>346</v>
      </c>
      <c r="E8" s="129">
        <v>989</v>
      </c>
      <c r="F8" s="50">
        <v>29</v>
      </c>
      <c r="G8" s="134">
        <v>10</v>
      </c>
      <c r="H8" s="134"/>
      <c r="I8" s="134">
        <v>20</v>
      </c>
      <c r="J8" s="134"/>
      <c r="K8" s="134"/>
      <c r="L8" s="134">
        <v>4</v>
      </c>
      <c r="M8" s="134"/>
      <c r="N8" s="134"/>
      <c r="O8" s="134">
        <v>3</v>
      </c>
      <c r="P8" s="134"/>
      <c r="Q8" s="134"/>
      <c r="R8" s="134">
        <v>1</v>
      </c>
      <c r="S8" s="134"/>
      <c r="T8" s="134"/>
      <c r="U8" s="134">
        <v>1</v>
      </c>
      <c r="V8" s="134"/>
      <c r="W8" s="134"/>
      <c r="X8" s="134"/>
      <c r="Y8" s="134"/>
      <c r="Z8" s="134"/>
      <c r="AA8" s="134">
        <v>1</v>
      </c>
      <c r="AB8" s="134"/>
      <c r="AC8" s="134"/>
      <c r="AD8" s="134"/>
      <c r="AE8" s="134"/>
      <c r="AF8" s="134"/>
      <c r="AG8" s="134"/>
      <c r="AH8" s="134"/>
      <c r="AI8" s="51">
        <f aca="true" t="shared" si="0" ref="AI8:AI71">J8+M8+P8+S8+V8+Y8+AB8</f>
        <v>0</v>
      </c>
      <c r="AJ8" s="51">
        <f aca="true" t="shared" si="1" ref="AJ8:AJ71">K8+N8+Q8+T8+W8+Z8+AC8</f>
        <v>0</v>
      </c>
      <c r="AK8" s="51">
        <f aca="true" t="shared" si="2" ref="AK8:AK71">L8+O8+R8+U8+X8+AA8+AD8</f>
        <v>10</v>
      </c>
    </row>
    <row r="9" spans="1:37" s="136" customFormat="1" ht="16.5" customHeight="1">
      <c r="A9" s="133">
        <v>3</v>
      </c>
      <c r="B9" s="8" t="s">
        <v>94</v>
      </c>
      <c r="C9" s="8">
        <v>438</v>
      </c>
      <c r="D9" s="8">
        <v>206</v>
      </c>
      <c r="E9" s="129">
        <v>445</v>
      </c>
      <c r="F9" s="50">
        <v>17</v>
      </c>
      <c r="G9" s="134"/>
      <c r="H9" s="134"/>
      <c r="I9" s="134">
        <v>15</v>
      </c>
      <c r="J9" s="134"/>
      <c r="K9" s="134"/>
      <c r="L9" s="134">
        <v>3</v>
      </c>
      <c r="M9" s="134"/>
      <c r="N9" s="134"/>
      <c r="O9" s="134">
        <v>1</v>
      </c>
      <c r="P9" s="134"/>
      <c r="Q9" s="134"/>
      <c r="R9" s="134">
        <v>1</v>
      </c>
      <c r="S9" s="134"/>
      <c r="T9" s="134"/>
      <c r="U9" s="134">
        <v>1</v>
      </c>
      <c r="V9" s="134"/>
      <c r="W9" s="134"/>
      <c r="X9" s="134">
        <v>1</v>
      </c>
      <c r="Y9" s="134"/>
      <c r="Z9" s="134"/>
      <c r="AA9" s="134">
        <v>1</v>
      </c>
      <c r="AB9" s="134"/>
      <c r="AC9" s="134"/>
      <c r="AD9" s="134"/>
      <c r="AE9" s="134"/>
      <c r="AF9" s="134"/>
      <c r="AG9" s="134"/>
      <c r="AH9" s="135" t="s">
        <v>201</v>
      </c>
      <c r="AI9" s="51">
        <f t="shared" si="0"/>
        <v>0</v>
      </c>
      <c r="AJ9" s="51">
        <f t="shared" si="1"/>
        <v>0</v>
      </c>
      <c r="AK9" s="51">
        <f t="shared" si="2"/>
        <v>8</v>
      </c>
    </row>
    <row r="10" spans="1:37" s="51" customFormat="1" ht="15">
      <c r="A10" s="133">
        <v>4</v>
      </c>
      <c r="B10" s="137" t="s">
        <v>95</v>
      </c>
      <c r="C10" s="137">
        <v>361</v>
      </c>
      <c r="D10" s="137">
        <v>136</v>
      </c>
      <c r="E10" s="129">
        <v>652</v>
      </c>
      <c r="F10" s="50">
        <v>20</v>
      </c>
      <c r="G10" s="134"/>
      <c r="H10" s="134"/>
      <c r="I10" s="134">
        <v>10</v>
      </c>
      <c r="J10" s="134"/>
      <c r="K10" s="134"/>
      <c r="L10" s="134">
        <v>4</v>
      </c>
      <c r="M10" s="134"/>
      <c r="N10" s="134"/>
      <c r="O10" s="134">
        <v>1</v>
      </c>
      <c r="P10" s="134"/>
      <c r="Q10" s="134"/>
      <c r="R10" s="134">
        <v>1</v>
      </c>
      <c r="S10" s="134"/>
      <c r="T10" s="134"/>
      <c r="U10" s="134">
        <v>1</v>
      </c>
      <c r="V10" s="134"/>
      <c r="W10" s="134"/>
      <c r="X10" s="134">
        <v>1</v>
      </c>
      <c r="Y10" s="134"/>
      <c r="Z10" s="134"/>
      <c r="AA10" s="134">
        <v>1</v>
      </c>
      <c r="AB10" s="134"/>
      <c r="AC10" s="134"/>
      <c r="AD10" s="134"/>
      <c r="AE10" s="134"/>
      <c r="AF10" s="134"/>
      <c r="AG10" s="134"/>
      <c r="AH10" s="138" t="s">
        <v>192</v>
      </c>
      <c r="AI10" s="51">
        <f t="shared" si="0"/>
        <v>0</v>
      </c>
      <c r="AJ10" s="51">
        <f t="shared" si="1"/>
        <v>0</v>
      </c>
      <c r="AK10" s="51">
        <f t="shared" si="2"/>
        <v>9</v>
      </c>
    </row>
    <row r="11" spans="1:37" s="51" customFormat="1" ht="15">
      <c r="A11" s="133">
        <v>5</v>
      </c>
      <c r="B11" s="137" t="s">
        <v>96</v>
      </c>
      <c r="C11" s="137"/>
      <c r="D11" s="137"/>
      <c r="E11" s="129">
        <v>124</v>
      </c>
      <c r="F11" s="50">
        <v>6</v>
      </c>
      <c r="G11" s="134"/>
      <c r="H11" s="134"/>
      <c r="I11" s="134">
        <v>7</v>
      </c>
      <c r="J11" s="134"/>
      <c r="K11" s="134"/>
      <c r="L11" s="134"/>
      <c r="M11" s="134"/>
      <c r="N11" s="134"/>
      <c r="O11" s="134">
        <v>2</v>
      </c>
      <c r="P11" s="134"/>
      <c r="Q11" s="134"/>
      <c r="R11" s="134">
        <v>1</v>
      </c>
      <c r="S11" s="134"/>
      <c r="T11" s="134"/>
      <c r="U11" s="134">
        <v>1</v>
      </c>
      <c r="V11" s="134"/>
      <c r="W11" s="134"/>
      <c r="X11" s="134">
        <v>1</v>
      </c>
      <c r="Y11" s="134"/>
      <c r="Z11" s="134"/>
      <c r="AA11" s="134">
        <v>1</v>
      </c>
      <c r="AB11" s="134"/>
      <c r="AC11" s="134"/>
      <c r="AD11" s="134"/>
      <c r="AE11" s="134"/>
      <c r="AF11" s="134"/>
      <c r="AG11" s="134"/>
      <c r="AH11" s="138"/>
      <c r="AI11" s="51">
        <f t="shared" si="0"/>
        <v>0</v>
      </c>
      <c r="AJ11" s="51">
        <f t="shared" si="1"/>
        <v>0</v>
      </c>
      <c r="AK11" s="51">
        <f t="shared" si="2"/>
        <v>6</v>
      </c>
    </row>
    <row r="12" spans="1:37" s="51" customFormat="1" ht="15">
      <c r="A12" s="133">
        <v>6</v>
      </c>
      <c r="B12" s="137" t="s">
        <v>145</v>
      </c>
      <c r="C12" s="137"/>
      <c r="D12" s="137"/>
      <c r="E12" s="129"/>
      <c r="F12" s="50"/>
      <c r="G12" s="134"/>
      <c r="H12" s="134"/>
      <c r="I12" s="134">
        <v>3</v>
      </c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51">
        <f t="shared" si="0"/>
        <v>0</v>
      </c>
      <c r="AJ12" s="51">
        <f t="shared" si="1"/>
        <v>0</v>
      </c>
      <c r="AK12" s="51">
        <f t="shared" si="2"/>
        <v>0</v>
      </c>
    </row>
    <row r="13" spans="1:37" s="123" customFormat="1" ht="15">
      <c r="A13" s="76">
        <v>7</v>
      </c>
      <c r="B13" s="80" t="s">
        <v>146</v>
      </c>
      <c r="C13" s="80"/>
      <c r="D13" s="80"/>
      <c r="E13" s="127"/>
      <c r="F13" s="128"/>
      <c r="G13" s="77"/>
      <c r="H13" s="77"/>
      <c r="I13" s="77">
        <v>3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>
        <v>1</v>
      </c>
      <c r="AC13" s="77"/>
      <c r="AD13" s="77"/>
      <c r="AE13" s="77"/>
      <c r="AF13" s="77"/>
      <c r="AG13" s="77"/>
      <c r="AH13" s="77"/>
      <c r="AI13" s="51">
        <f t="shared" si="0"/>
        <v>1</v>
      </c>
      <c r="AJ13" s="51">
        <f t="shared" si="1"/>
        <v>0</v>
      </c>
      <c r="AK13" s="51">
        <f t="shared" si="2"/>
        <v>0</v>
      </c>
    </row>
    <row r="14" spans="1:37" s="123" customFormat="1" ht="15.75" customHeight="1">
      <c r="A14" s="76">
        <v>8</v>
      </c>
      <c r="B14" s="101" t="s">
        <v>197</v>
      </c>
      <c r="C14" s="101"/>
      <c r="D14" s="101"/>
      <c r="E14" s="127"/>
      <c r="F14" s="128"/>
      <c r="G14" s="77"/>
      <c r="H14" s="77"/>
      <c r="I14" s="77">
        <v>2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>
        <v>1</v>
      </c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51">
        <f t="shared" si="0"/>
        <v>1</v>
      </c>
      <c r="AJ14" s="51">
        <f t="shared" si="1"/>
        <v>0</v>
      </c>
      <c r="AK14" s="51">
        <f t="shared" si="2"/>
        <v>0</v>
      </c>
    </row>
    <row r="15" spans="1:37" s="123" customFormat="1" ht="17.25" customHeight="1">
      <c r="A15" s="76">
        <v>9</v>
      </c>
      <c r="B15" s="81" t="s">
        <v>190</v>
      </c>
      <c r="C15" s="81"/>
      <c r="D15" s="81"/>
      <c r="E15" s="127"/>
      <c r="F15" s="128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>
        <v>1</v>
      </c>
      <c r="V15" s="77"/>
      <c r="W15" s="77"/>
      <c r="X15" s="77"/>
      <c r="Y15" s="77"/>
      <c r="Z15" s="77"/>
      <c r="AA15" s="77">
        <v>1</v>
      </c>
      <c r="AB15" s="77"/>
      <c r="AC15" s="77"/>
      <c r="AD15" s="77"/>
      <c r="AE15" s="77"/>
      <c r="AF15" s="77"/>
      <c r="AG15" s="77"/>
      <c r="AH15" s="77"/>
      <c r="AI15" s="51">
        <f t="shared" si="0"/>
        <v>0</v>
      </c>
      <c r="AJ15" s="51">
        <f t="shared" si="1"/>
        <v>0</v>
      </c>
      <c r="AK15" s="51">
        <f t="shared" si="2"/>
        <v>2</v>
      </c>
    </row>
    <row r="16" spans="1:37" s="123" customFormat="1" ht="17.25" customHeight="1">
      <c r="A16" s="76">
        <v>10</v>
      </c>
      <c r="B16" s="100" t="s">
        <v>196</v>
      </c>
      <c r="C16" s="100"/>
      <c r="D16" s="100"/>
      <c r="E16" s="127">
        <v>136</v>
      </c>
      <c r="F16" s="128">
        <v>6</v>
      </c>
      <c r="G16" s="77"/>
      <c r="H16" s="77"/>
      <c r="I16" s="77">
        <v>6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51">
        <f t="shared" si="0"/>
        <v>0</v>
      </c>
      <c r="AJ16" s="51">
        <f t="shared" si="1"/>
        <v>0</v>
      </c>
      <c r="AK16" s="51">
        <f t="shared" si="2"/>
        <v>0</v>
      </c>
    </row>
    <row r="17" spans="1:37" s="123" customFormat="1" ht="17.25" customHeight="1">
      <c r="A17" s="76">
        <v>11</v>
      </c>
      <c r="B17" s="100" t="s">
        <v>200</v>
      </c>
      <c r="C17" s="100"/>
      <c r="D17" s="100"/>
      <c r="E17" s="127">
        <v>60</v>
      </c>
      <c r="F17" s="128">
        <v>3</v>
      </c>
      <c r="G17" s="77"/>
      <c r="H17" s="77">
        <v>3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51">
        <f t="shared" si="0"/>
        <v>0</v>
      </c>
      <c r="AJ17" s="51">
        <f t="shared" si="1"/>
        <v>0</v>
      </c>
      <c r="AK17" s="51">
        <f t="shared" si="2"/>
        <v>0</v>
      </c>
    </row>
    <row r="18" spans="1:37" s="123" customFormat="1" ht="17.25" customHeight="1">
      <c r="A18" s="76">
        <v>12</v>
      </c>
      <c r="B18" s="100" t="s">
        <v>226</v>
      </c>
      <c r="C18" s="100"/>
      <c r="D18" s="100"/>
      <c r="E18" s="127"/>
      <c r="F18" s="128"/>
      <c r="G18" s="77"/>
      <c r="H18" s="77"/>
      <c r="I18" s="77">
        <v>3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>
        <v>1</v>
      </c>
      <c r="AH18" s="122" t="s">
        <v>227</v>
      </c>
      <c r="AI18" s="51">
        <f t="shared" si="0"/>
        <v>0</v>
      </c>
      <c r="AJ18" s="51">
        <f t="shared" si="1"/>
        <v>0</v>
      </c>
      <c r="AK18" s="51">
        <f t="shared" si="2"/>
        <v>0</v>
      </c>
    </row>
    <row r="19" spans="1:37" ht="25.5" customHeight="1">
      <c r="A19" s="191" t="s">
        <v>183</v>
      </c>
      <c r="B19" s="191"/>
      <c r="C19" s="68">
        <f>SUM(C7:C18)</f>
        <v>1760</v>
      </c>
      <c r="D19" s="68">
        <f aca="true" t="shared" si="3" ref="D19:AG19">SUM(D7:D18)</f>
        <v>816</v>
      </c>
      <c r="E19" s="68">
        <f t="shared" si="3"/>
        <v>2852</v>
      </c>
      <c r="F19" s="68">
        <f t="shared" si="3"/>
        <v>98</v>
      </c>
      <c r="G19" s="68">
        <f t="shared" si="3"/>
        <v>10</v>
      </c>
      <c r="H19" s="68">
        <f t="shared" si="3"/>
        <v>3</v>
      </c>
      <c r="I19" s="68">
        <f t="shared" si="3"/>
        <v>92</v>
      </c>
      <c r="J19" s="68">
        <f t="shared" si="3"/>
        <v>0</v>
      </c>
      <c r="K19" s="68">
        <f t="shared" si="3"/>
        <v>0</v>
      </c>
      <c r="L19" s="68">
        <f t="shared" si="3"/>
        <v>11</v>
      </c>
      <c r="M19" s="68">
        <f t="shared" si="3"/>
        <v>0</v>
      </c>
      <c r="N19" s="68">
        <f t="shared" si="3"/>
        <v>0</v>
      </c>
      <c r="O19" s="68">
        <f t="shared" si="3"/>
        <v>11</v>
      </c>
      <c r="P19" s="68">
        <f t="shared" si="3"/>
        <v>0</v>
      </c>
      <c r="Q19" s="68">
        <f t="shared" si="3"/>
        <v>0</v>
      </c>
      <c r="R19" s="68">
        <f t="shared" si="3"/>
        <v>5</v>
      </c>
      <c r="S19" s="68">
        <f t="shared" si="3"/>
        <v>0</v>
      </c>
      <c r="T19" s="68">
        <f t="shared" si="3"/>
        <v>0</v>
      </c>
      <c r="U19" s="68">
        <f t="shared" si="3"/>
        <v>6</v>
      </c>
      <c r="V19" s="68">
        <f t="shared" si="3"/>
        <v>1</v>
      </c>
      <c r="W19" s="68">
        <f t="shared" si="3"/>
        <v>0</v>
      </c>
      <c r="X19" s="68">
        <f t="shared" si="3"/>
        <v>3</v>
      </c>
      <c r="Y19" s="68">
        <f t="shared" si="3"/>
        <v>0</v>
      </c>
      <c r="Z19" s="68">
        <f t="shared" si="3"/>
        <v>0</v>
      </c>
      <c r="AA19" s="68">
        <f t="shared" si="3"/>
        <v>5</v>
      </c>
      <c r="AB19" s="68">
        <f t="shared" si="3"/>
        <v>1</v>
      </c>
      <c r="AC19" s="68">
        <f t="shared" si="3"/>
        <v>0</v>
      </c>
      <c r="AD19" s="68">
        <f t="shared" si="3"/>
        <v>0</v>
      </c>
      <c r="AE19" s="68">
        <f t="shared" si="3"/>
        <v>0</v>
      </c>
      <c r="AF19" s="68">
        <f t="shared" si="3"/>
        <v>0</v>
      </c>
      <c r="AG19" s="68">
        <f t="shared" si="3"/>
        <v>1</v>
      </c>
      <c r="AH19" s="17"/>
      <c r="AI19" s="51">
        <f t="shared" si="0"/>
        <v>2</v>
      </c>
      <c r="AJ19" s="51">
        <f t="shared" si="1"/>
        <v>0</v>
      </c>
      <c r="AK19" s="51">
        <f t="shared" si="2"/>
        <v>41</v>
      </c>
    </row>
    <row r="20" spans="1:37" ht="15">
      <c r="A20" s="215" t="s">
        <v>21</v>
      </c>
      <c r="B20" s="216"/>
      <c r="C20" s="28"/>
      <c r="D20" s="28"/>
      <c r="E20" s="90"/>
      <c r="F20" s="8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78"/>
      <c r="AI20" s="51">
        <f t="shared" si="0"/>
        <v>0</v>
      </c>
      <c r="AJ20" s="51">
        <f t="shared" si="1"/>
        <v>0</v>
      </c>
      <c r="AK20" s="51">
        <f t="shared" si="2"/>
        <v>0</v>
      </c>
    </row>
    <row r="21" spans="1:37" ht="15">
      <c r="A21" s="76">
        <v>1</v>
      </c>
      <c r="B21" s="80" t="s">
        <v>97</v>
      </c>
      <c r="C21" s="80"/>
      <c r="D21" s="80"/>
      <c r="E21" s="91">
        <v>648</v>
      </c>
      <c r="F21" s="85">
        <v>20</v>
      </c>
      <c r="G21" s="75"/>
      <c r="H21" s="75">
        <v>6</v>
      </c>
      <c r="I21" s="75"/>
      <c r="J21" s="75"/>
      <c r="K21" s="75"/>
      <c r="L21" s="75"/>
      <c r="M21" s="75"/>
      <c r="N21" s="75">
        <v>3</v>
      </c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>
        <v>1</v>
      </c>
      <c r="AA21" s="75"/>
      <c r="AB21" s="75"/>
      <c r="AC21" s="75">
        <v>1</v>
      </c>
      <c r="AD21" s="75"/>
      <c r="AE21" s="75"/>
      <c r="AF21" s="75"/>
      <c r="AG21" s="75"/>
      <c r="AH21" s="75"/>
      <c r="AI21" s="51">
        <f t="shared" si="0"/>
        <v>0</v>
      </c>
      <c r="AJ21" s="51">
        <f t="shared" si="1"/>
        <v>5</v>
      </c>
      <c r="AK21" s="51">
        <f t="shared" si="2"/>
        <v>0</v>
      </c>
    </row>
    <row r="22" spans="1:37" ht="15">
      <c r="A22" s="76">
        <v>2</v>
      </c>
      <c r="B22" s="80" t="s">
        <v>98</v>
      </c>
      <c r="C22" s="80"/>
      <c r="D22" s="80"/>
      <c r="E22" s="91">
        <v>1323</v>
      </c>
      <c r="F22" s="85">
        <v>34</v>
      </c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>
        <v>1</v>
      </c>
      <c r="R22" s="75"/>
      <c r="S22" s="75"/>
      <c r="T22" s="75">
        <v>1</v>
      </c>
      <c r="U22" s="75"/>
      <c r="V22" s="75"/>
      <c r="W22" s="75">
        <v>1</v>
      </c>
      <c r="X22" s="75"/>
      <c r="Y22" s="75"/>
      <c r="Z22" s="75">
        <v>1</v>
      </c>
      <c r="AA22" s="75"/>
      <c r="AB22" s="75"/>
      <c r="AC22" s="75">
        <v>3</v>
      </c>
      <c r="AD22" s="75"/>
      <c r="AE22" s="75"/>
      <c r="AF22" s="75"/>
      <c r="AG22" s="75"/>
      <c r="AH22" s="75"/>
      <c r="AI22" s="51">
        <f t="shared" si="0"/>
        <v>0</v>
      </c>
      <c r="AJ22" s="51">
        <f t="shared" si="1"/>
        <v>7</v>
      </c>
      <c r="AK22" s="51">
        <f t="shared" si="2"/>
        <v>0</v>
      </c>
    </row>
    <row r="23" spans="1:37" ht="15">
      <c r="A23" s="76">
        <v>3</v>
      </c>
      <c r="B23" s="80" t="s">
        <v>99</v>
      </c>
      <c r="C23" s="80"/>
      <c r="D23" s="80"/>
      <c r="E23" s="91">
        <v>1077</v>
      </c>
      <c r="F23" s="85">
        <v>34</v>
      </c>
      <c r="G23" s="75">
        <v>4</v>
      </c>
      <c r="H23" s="75"/>
      <c r="I23" s="75"/>
      <c r="J23" s="75">
        <v>2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>
        <v>1</v>
      </c>
      <c r="X23" s="75"/>
      <c r="Y23" s="75"/>
      <c r="Z23" s="75"/>
      <c r="AA23" s="75"/>
      <c r="AB23" s="75">
        <v>2</v>
      </c>
      <c r="AC23" s="75"/>
      <c r="AD23" s="75"/>
      <c r="AE23" s="75"/>
      <c r="AF23" s="75"/>
      <c r="AG23" s="75"/>
      <c r="AH23" s="75"/>
      <c r="AI23" s="51">
        <f t="shared" si="0"/>
        <v>4</v>
      </c>
      <c r="AJ23" s="51">
        <f t="shared" si="1"/>
        <v>1</v>
      </c>
      <c r="AK23" s="51">
        <f t="shared" si="2"/>
        <v>0</v>
      </c>
    </row>
    <row r="24" spans="1:37" ht="15">
      <c r="A24" s="76">
        <v>4</v>
      </c>
      <c r="B24" s="80" t="s">
        <v>100</v>
      </c>
      <c r="C24" s="80"/>
      <c r="D24" s="80"/>
      <c r="E24" s="91">
        <v>2009</v>
      </c>
      <c r="F24" s="85">
        <v>62</v>
      </c>
      <c r="G24" s="75"/>
      <c r="H24" s="75">
        <v>5</v>
      </c>
      <c r="I24" s="75"/>
      <c r="J24" s="75"/>
      <c r="K24" s="75">
        <v>7</v>
      </c>
      <c r="L24" s="75"/>
      <c r="M24" s="75"/>
      <c r="N24" s="75">
        <v>3</v>
      </c>
      <c r="O24" s="75"/>
      <c r="P24" s="75"/>
      <c r="Q24" s="75">
        <v>1</v>
      </c>
      <c r="R24" s="75"/>
      <c r="S24" s="75"/>
      <c r="T24" s="75">
        <v>4</v>
      </c>
      <c r="U24" s="75"/>
      <c r="V24" s="75"/>
      <c r="W24" s="75">
        <v>1</v>
      </c>
      <c r="X24" s="75"/>
      <c r="Y24" s="75"/>
      <c r="Z24" s="75">
        <v>1</v>
      </c>
      <c r="AA24" s="75"/>
      <c r="AB24" s="75">
        <v>1</v>
      </c>
      <c r="AC24" s="75">
        <v>3</v>
      </c>
      <c r="AD24" s="75"/>
      <c r="AE24" s="75"/>
      <c r="AF24" s="75"/>
      <c r="AG24" s="75">
        <v>1</v>
      </c>
      <c r="AH24" s="75"/>
      <c r="AI24" s="51">
        <f t="shared" si="0"/>
        <v>1</v>
      </c>
      <c r="AJ24" s="51">
        <f t="shared" si="1"/>
        <v>20</v>
      </c>
      <c r="AK24" s="51">
        <f t="shared" si="2"/>
        <v>0</v>
      </c>
    </row>
    <row r="25" spans="1:37" ht="15">
      <c r="A25" s="76">
        <v>5</v>
      </c>
      <c r="B25" s="80" t="s">
        <v>101</v>
      </c>
      <c r="C25" s="80"/>
      <c r="D25" s="80"/>
      <c r="E25" s="91">
        <v>612</v>
      </c>
      <c r="F25" s="85">
        <v>28</v>
      </c>
      <c r="G25" s="75"/>
      <c r="H25" s="75">
        <v>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51">
        <f t="shared" si="0"/>
        <v>0</v>
      </c>
      <c r="AJ25" s="51">
        <f t="shared" si="1"/>
        <v>0</v>
      </c>
      <c r="AK25" s="51">
        <f t="shared" si="2"/>
        <v>0</v>
      </c>
    </row>
    <row r="26" spans="1:37" ht="15">
      <c r="A26" s="76">
        <v>6</v>
      </c>
      <c r="B26" s="80" t="s">
        <v>102</v>
      </c>
      <c r="C26" s="80"/>
      <c r="D26" s="80"/>
      <c r="E26" s="91">
        <v>415</v>
      </c>
      <c r="F26" s="85">
        <v>18</v>
      </c>
      <c r="G26" s="75">
        <v>7</v>
      </c>
      <c r="H26" s="75">
        <v>8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51">
        <f t="shared" si="0"/>
        <v>0</v>
      </c>
      <c r="AJ26" s="51">
        <f t="shared" si="1"/>
        <v>0</v>
      </c>
      <c r="AK26" s="51">
        <f t="shared" si="2"/>
        <v>0</v>
      </c>
    </row>
    <row r="27" spans="1:37" ht="15">
      <c r="A27" s="76">
        <v>7</v>
      </c>
      <c r="B27" s="80" t="s">
        <v>103</v>
      </c>
      <c r="C27" s="80"/>
      <c r="D27" s="80"/>
      <c r="E27" s="91">
        <v>650</v>
      </c>
      <c r="F27" s="85">
        <v>24</v>
      </c>
      <c r="G27" s="75">
        <v>1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51">
        <f t="shared" si="0"/>
        <v>0</v>
      </c>
      <c r="AJ27" s="51">
        <f t="shared" si="1"/>
        <v>0</v>
      </c>
      <c r="AK27" s="51">
        <f t="shared" si="2"/>
        <v>0</v>
      </c>
    </row>
    <row r="28" spans="1:37" ht="15">
      <c r="A28" s="74">
        <v>8</v>
      </c>
      <c r="B28" s="79" t="s">
        <v>104</v>
      </c>
      <c r="C28" s="79"/>
      <c r="D28" s="79"/>
      <c r="E28" s="92">
        <v>540</v>
      </c>
      <c r="F28" s="86">
        <v>19</v>
      </c>
      <c r="G28" s="75">
        <v>1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>
        <v>1</v>
      </c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51">
        <f t="shared" si="0"/>
        <v>0</v>
      </c>
      <c r="AJ28" s="51">
        <f t="shared" si="1"/>
        <v>1</v>
      </c>
      <c r="AK28" s="51">
        <f t="shared" si="2"/>
        <v>0</v>
      </c>
    </row>
    <row r="29" spans="1:37" ht="15">
      <c r="A29" s="74">
        <v>9</v>
      </c>
      <c r="B29" s="79" t="s">
        <v>105</v>
      </c>
      <c r="C29" s="79"/>
      <c r="D29" s="79"/>
      <c r="E29" s="92">
        <v>676</v>
      </c>
      <c r="F29" s="86">
        <v>21</v>
      </c>
      <c r="G29" s="75">
        <v>4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51">
        <f t="shared" si="0"/>
        <v>0</v>
      </c>
      <c r="AJ29" s="51">
        <f t="shared" si="1"/>
        <v>0</v>
      </c>
      <c r="AK29" s="51">
        <f t="shared" si="2"/>
        <v>0</v>
      </c>
    </row>
    <row r="30" spans="1:37" ht="15">
      <c r="A30" s="74">
        <v>10</v>
      </c>
      <c r="B30" s="79" t="s">
        <v>106</v>
      </c>
      <c r="C30" s="79"/>
      <c r="D30" s="79"/>
      <c r="E30" s="92">
        <v>684</v>
      </c>
      <c r="F30" s="86">
        <v>33</v>
      </c>
      <c r="G30" s="75">
        <v>27</v>
      </c>
      <c r="H30" s="75"/>
      <c r="I30" s="75"/>
      <c r="J30" s="75">
        <v>7</v>
      </c>
      <c r="K30" s="75"/>
      <c r="L30" s="75"/>
      <c r="M30" s="75">
        <v>3</v>
      </c>
      <c r="N30" s="75"/>
      <c r="O30" s="75"/>
      <c r="P30" s="75">
        <v>1</v>
      </c>
      <c r="Q30" s="75"/>
      <c r="R30" s="75"/>
      <c r="S30" s="75"/>
      <c r="T30" s="75"/>
      <c r="U30" s="75"/>
      <c r="V30" s="75">
        <v>2</v>
      </c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51">
        <f t="shared" si="0"/>
        <v>13</v>
      </c>
      <c r="AJ30" s="51">
        <f t="shared" si="1"/>
        <v>0</v>
      </c>
      <c r="AK30" s="51">
        <f t="shared" si="2"/>
        <v>0</v>
      </c>
    </row>
    <row r="31" spans="1:37" s="155" customFormat="1" ht="15">
      <c r="A31" s="149">
        <v>11</v>
      </c>
      <c r="B31" s="157" t="s">
        <v>229</v>
      </c>
      <c r="C31" s="163"/>
      <c r="D31" s="163"/>
      <c r="E31" s="164"/>
      <c r="F31" s="165"/>
      <c r="G31" s="166">
        <v>2</v>
      </c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49"/>
      <c r="AI31" s="51">
        <f t="shared" si="0"/>
        <v>0</v>
      </c>
      <c r="AJ31" s="51">
        <f t="shared" si="1"/>
        <v>0</v>
      </c>
      <c r="AK31" s="51">
        <f t="shared" si="2"/>
        <v>0</v>
      </c>
    </row>
    <row r="32" spans="1:37" s="155" customFormat="1" ht="15">
      <c r="A32" s="149">
        <v>12</v>
      </c>
      <c r="B32" s="157" t="s">
        <v>230</v>
      </c>
      <c r="C32" s="163"/>
      <c r="D32" s="163"/>
      <c r="E32" s="164"/>
      <c r="F32" s="165"/>
      <c r="G32" s="166">
        <v>4</v>
      </c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49"/>
      <c r="AI32" s="51">
        <f t="shared" si="0"/>
        <v>0</v>
      </c>
      <c r="AJ32" s="51">
        <f t="shared" si="1"/>
        <v>0</v>
      </c>
      <c r="AK32" s="51">
        <f t="shared" si="2"/>
        <v>0</v>
      </c>
    </row>
    <row r="33" spans="1:37" s="155" customFormat="1" ht="15">
      <c r="A33" s="149">
        <v>13</v>
      </c>
      <c r="B33" s="157" t="s">
        <v>231</v>
      </c>
      <c r="C33" s="163"/>
      <c r="D33" s="163"/>
      <c r="E33" s="164"/>
      <c r="F33" s="165"/>
      <c r="G33" s="166"/>
      <c r="H33" s="166">
        <v>3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>
        <v>1</v>
      </c>
      <c r="AH33" s="162" t="s">
        <v>232</v>
      </c>
      <c r="AI33" s="51">
        <f t="shared" si="0"/>
        <v>0</v>
      </c>
      <c r="AJ33" s="51">
        <f t="shared" si="1"/>
        <v>0</v>
      </c>
      <c r="AK33" s="51">
        <f t="shared" si="2"/>
        <v>0</v>
      </c>
    </row>
    <row r="34" spans="1:37" s="155" customFormat="1" ht="15">
      <c r="A34" s="149">
        <v>14</v>
      </c>
      <c r="B34" s="157" t="s">
        <v>235</v>
      </c>
      <c r="C34" s="163"/>
      <c r="D34" s="163"/>
      <c r="E34" s="164"/>
      <c r="F34" s="165"/>
      <c r="G34" s="166"/>
      <c r="H34" s="166">
        <v>7</v>
      </c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49"/>
      <c r="AI34" s="51">
        <f t="shared" si="0"/>
        <v>0</v>
      </c>
      <c r="AJ34" s="51">
        <f t="shared" si="1"/>
        <v>0</v>
      </c>
      <c r="AK34" s="51">
        <f t="shared" si="2"/>
        <v>0</v>
      </c>
    </row>
    <row r="35" spans="1:37" s="13" customFormat="1" ht="24.75" customHeight="1">
      <c r="A35" s="211" t="s">
        <v>184</v>
      </c>
      <c r="B35" s="212"/>
      <c r="C35" s="62"/>
      <c r="D35" s="62"/>
      <c r="E35" s="93">
        <f>SUM(E21:E30)</f>
        <v>8634</v>
      </c>
      <c r="F35" s="82">
        <f>SUM(F21:F30)</f>
        <v>293</v>
      </c>
      <c r="G35" s="96">
        <f>SUM(G21:G34)</f>
        <v>50</v>
      </c>
      <c r="H35" s="82">
        <f>SUM(H21:H34)</f>
        <v>30</v>
      </c>
      <c r="I35" s="97">
        <f aca="true" t="shared" si="4" ref="I35:AF35">SUM(I21:I30)</f>
        <v>0</v>
      </c>
      <c r="J35" s="96">
        <f t="shared" si="4"/>
        <v>9</v>
      </c>
      <c r="K35" s="82">
        <f t="shared" si="4"/>
        <v>7</v>
      </c>
      <c r="L35" s="97">
        <f t="shared" si="4"/>
        <v>0</v>
      </c>
      <c r="M35" s="96">
        <f t="shared" si="4"/>
        <v>3</v>
      </c>
      <c r="N35" s="82">
        <f t="shared" si="4"/>
        <v>6</v>
      </c>
      <c r="O35" s="97">
        <f t="shared" si="4"/>
        <v>0</v>
      </c>
      <c r="P35" s="96">
        <f t="shared" si="4"/>
        <v>1</v>
      </c>
      <c r="Q35" s="82">
        <f t="shared" si="4"/>
        <v>2</v>
      </c>
      <c r="R35" s="97">
        <f t="shared" si="4"/>
        <v>0</v>
      </c>
      <c r="S35" s="96">
        <f t="shared" si="4"/>
        <v>0</v>
      </c>
      <c r="T35" s="82">
        <f t="shared" si="4"/>
        <v>6</v>
      </c>
      <c r="U35" s="97">
        <f t="shared" si="4"/>
        <v>0</v>
      </c>
      <c r="V35" s="96">
        <f t="shared" si="4"/>
        <v>2</v>
      </c>
      <c r="W35" s="82">
        <f t="shared" si="4"/>
        <v>3</v>
      </c>
      <c r="X35" s="97">
        <f t="shared" si="4"/>
        <v>0</v>
      </c>
      <c r="Y35" s="96">
        <f t="shared" si="4"/>
        <v>0</v>
      </c>
      <c r="Z35" s="82">
        <f t="shared" si="4"/>
        <v>3</v>
      </c>
      <c r="AA35" s="97">
        <f t="shared" si="4"/>
        <v>0</v>
      </c>
      <c r="AB35" s="96">
        <f t="shared" si="4"/>
        <v>3</v>
      </c>
      <c r="AC35" s="82">
        <f t="shared" si="4"/>
        <v>7</v>
      </c>
      <c r="AD35" s="97">
        <f t="shared" si="4"/>
        <v>0</v>
      </c>
      <c r="AE35" s="96">
        <f t="shared" si="4"/>
        <v>0</v>
      </c>
      <c r="AF35" s="82">
        <f t="shared" si="4"/>
        <v>0</v>
      </c>
      <c r="AG35" s="97">
        <f>SUM(AG21:AG34)</f>
        <v>2</v>
      </c>
      <c r="AH35" s="17"/>
      <c r="AI35" s="51">
        <f t="shared" si="0"/>
        <v>18</v>
      </c>
      <c r="AJ35" s="51">
        <f t="shared" si="1"/>
        <v>34</v>
      </c>
      <c r="AK35" s="51">
        <f t="shared" si="2"/>
        <v>0</v>
      </c>
    </row>
    <row r="36" spans="1:37" ht="15">
      <c r="A36" s="215" t="s">
        <v>7</v>
      </c>
      <c r="B36" s="216"/>
      <c r="C36" s="28"/>
      <c r="D36" s="28"/>
      <c r="E36" s="90"/>
      <c r="F36" s="8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78"/>
      <c r="AI36" s="51">
        <f t="shared" si="0"/>
        <v>0</v>
      </c>
      <c r="AJ36" s="51">
        <f t="shared" si="1"/>
        <v>0</v>
      </c>
      <c r="AK36" s="51">
        <f t="shared" si="2"/>
        <v>0</v>
      </c>
    </row>
    <row r="37" spans="1:37" s="123" customFormat="1" ht="15">
      <c r="A37" s="76">
        <v>1</v>
      </c>
      <c r="B37" s="80" t="s">
        <v>107</v>
      </c>
      <c r="C37" s="80"/>
      <c r="D37" s="80"/>
      <c r="E37" s="91">
        <v>844</v>
      </c>
      <c r="F37" s="85">
        <v>32</v>
      </c>
      <c r="G37" s="77"/>
      <c r="H37" s="77">
        <v>1</v>
      </c>
      <c r="I37" s="77"/>
      <c r="J37" s="77"/>
      <c r="K37" s="77"/>
      <c r="L37" s="77"/>
      <c r="M37" s="77"/>
      <c r="N37" s="77"/>
      <c r="O37" s="77">
        <v>1</v>
      </c>
      <c r="P37" s="77"/>
      <c r="Q37" s="77"/>
      <c r="R37" s="77"/>
      <c r="S37" s="77"/>
      <c r="T37" s="77"/>
      <c r="U37" s="77"/>
      <c r="V37" s="77"/>
      <c r="W37" s="77">
        <v>1</v>
      </c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51">
        <f t="shared" si="0"/>
        <v>0</v>
      </c>
      <c r="AJ37" s="51">
        <f t="shared" si="1"/>
        <v>1</v>
      </c>
      <c r="AK37" s="51">
        <f t="shared" si="2"/>
        <v>1</v>
      </c>
    </row>
    <row r="38" spans="1:37" s="123" customFormat="1" ht="15">
      <c r="A38" s="76">
        <v>2</v>
      </c>
      <c r="B38" s="80" t="s">
        <v>108</v>
      </c>
      <c r="C38" s="80"/>
      <c r="D38" s="80"/>
      <c r="E38" s="91">
        <v>1091</v>
      </c>
      <c r="F38" s="85">
        <v>41</v>
      </c>
      <c r="G38" s="77">
        <v>10</v>
      </c>
      <c r="H38" s="77">
        <v>5</v>
      </c>
      <c r="I38" s="77"/>
      <c r="J38" s="77"/>
      <c r="K38" s="77"/>
      <c r="L38" s="77"/>
      <c r="M38" s="77">
        <v>6</v>
      </c>
      <c r="N38" s="77"/>
      <c r="O38" s="77"/>
      <c r="P38" s="77"/>
      <c r="Q38" s="77"/>
      <c r="R38" s="77"/>
      <c r="S38" s="77"/>
      <c r="T38" s="77"/>
      <c r="U38" s="77"/>
      <c r="V38" s="77">
        <v>1</v>
      </c>
      <c r="W38" s="77"/>
      <c r="X38" s="77"/>
      <c r="Y38" s="77"/>
      <c r="Z38" s="77"/>
      <c r="AA38" s="77"/>
      <c r="AB38" s="77">
        <v>1</v>
      </c>
      <c r="AC38" s="77"/>
      <c r="AD38" s="77"/>
      <c r="AE38" s="77"/>
      <c r="AF38" s="77"/>
      <c r="AG38" s="77"/>
      <c r="AH38" s="77"/>
      <c r="AI38" s="51">
        <f t="shared" si="0"/>
        <v>8</v>
      </c>
      <c r="AJ38" s="51">
        <f t="shared" si="1"/>
        <v>0</v>
      </c>
      <c r="AK38" s="51">
        <f t="shared" si="2"/>
        <v>0</v>
      </c>
    </row>
    <row r="39" spans="1:37" s="123" customFormat="1" ht="15">
      <c r="A39" s="76">
        <v>3</v>
      </c>
      <c r="B39" s="80" t="s">
        <v>109</v>
      </c>
      <c r="C39" s="80"/>
      <c r="D39" s="80"/>
      <c r="E39" s="91">
        <v>384</v>
      </c>
      <c r="F39" s="85">
        <v>19</v>
      </c>
      <c r="G39" s="77"/>
      <c r="H39" s="77">
        <v>1</v>
      </c>
      <c r="I39" s="77"/>
      <c r="J39" s="77"/>
      <c r="K39" s="77">
        <v>2</v>
      </c>
      <c r="L39" s="77"/>
      <c r="M39" s="77"/>
      <c r="N39" s="77"/>
      <c r="O39" s="77">
        <v>1</v>
      </c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>
        <v>1</v>
      </c>
      <c r="AG39" s="77"/>
      <c r="AH39" s="77"/>
      <c r="AI39" s="51">
        <f t="shared" si="0"/>
        <v>0</v>
      </c>
      <c r="AJ39" s="51">
        <f t="shared" si="1"/>
        <v>2</v>
      </c>
      <c r="AK39" s="51">
        <f t="shared" si="2"/>
        <v>1</v>
      </c>
    </row>
    <row r="40" spans="1:37" s="123" customFormat="1" ht="15">
      <c r="A40" s="76">
        <v>4</v>
      </c>
      <c r="B40" s="80" t="s">
        <v>110</v>
      </c>
      <c r="C40" s="80"/>
      <c r="D40" s="80"/>
      <c r="E40" s="91">
        <v>519</v>
      </c>
      <c r="F40" s="85">
        <v>24</v>
      </c>
      <c r="G40" s="77"/>
      <c r="H40" s="77">
        <v>4</v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51">
        <f t="shared" si="0"/>
        <v>0</v>
      </c>
      <c r="AJ40" s="51">
        <f t="shared" si="1"/>
        <v>0</v>
      </c>
      <c r="AK40" s="51">
        <f t="shared" si="2"/>
        <v>0</v>
      </c>
    </row>
    <row r="41" spans="1:37" s="123" customFormat="1" ht="15">
      <c r="A41" s="76">
        <v>5</v>
      </c>
      <c r="B41" s="80" t="s">
        <v>111</v>
      </c>
      <c r="C41" s="80"/>
      <c r="D41" s="80"/>
      <c r="E41" s="91">
        <v>1153</v>
      </c>
      <c r="F41" s="85">
        <v>38</v>
      </c>
      <c r="G41" s="77">
        <v>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>
        <v>1</v>
      </c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51">
        <f t="shared" si="0"/>
        <v>1</v>
      </c>
      <c r="AJ41" s="51">
        <f t="shared" si="1"/>
        <v>0</v>
      </c>
      <c r="AK41" s="51">
        <f t="shared" si="2"/>
        <v>0</v>
      </c>
    </row>
    <row r="42" spans="1:37" s="123" customFormat="1" ht="15">
      <c r="A42" s="76">
        <v>6</v>
      </c>
      <c r="B42" s="80" t="s">
        <v>112</v>
      </c>
      <c r="C42" s="80"/>
      <c r="D42" s="80"/>
      <c r="E42" s="91">
        <v>515</v>
      </c>
      <c r="F42" s="85">
        <v>19</v>
      </c>
      <c r="G42" s="77">
        <v>5</v>
      </c>
      <c r="H42" s="77">
        <v>6</v>
      </c>
      <c r="I42" s="77">
        <v>3</v>
      </c>
      <c r="J42" s="77">
        <v>3</v>
      </c>
      <c r="K42" s="77">
        <v>2</v>
      </c>
      <c r="L42" s="77">
        <v>2</v>
      </c>
      <c r="M42" s="77"/>
      <c r="N42" s="77"/>
      <c r="O42" s="77"/>
      <c r="P42" s="77">
        <v>1</v>
      </c>
      <c r="Q42" s="77"/>
      <c r="R42" s="77"/>
      <c r="S42" s="77">
        <v>1</v>
      </c>
      <c r="T42" s="77"/>
      <c r="U42" s="77"/>
      <c r="V42" s="77">
        <v>2</v>
      </c>
      <c r="W42" s="77"/>
      <c r="X42" s="77"/>
      <c r="Y42" s="77">
        <v>1</v>
      </c>
      <c r="Z42" s="77"/>
      <c r="AA42" s="77"/>
      <c r="AB42" s="77"/>
      <c r="AC42" s="77">
        <v>1</v>
      </c>
      <c r="AD42" s="77"/>
      <c r="AE42" s="77"/>
      <c r="AF42" s="77"/>
      <c r="AG42" s="77"/>
      <c r="AH42" s="77"/>
      <c r="AI42" s="51">
        <f t="shared" si="0"/>
        <v>8</v>
      </c>
      <c r="AJ42" s="51">
        <f t="shared" si="1"/>
        <v>3</v>
      </c>
      <c r="AK42" s="51">
        <f t="shared" si="2"/>
        <v>2</v>
      </c>
    </row>
    <row r="43" spans="1:37" s="123" customFormat="1" ht="15">
      <c r="A43" s="76">
        <v>7</v>
      </c>
      <c r="B43" s="80" t="s">
        <v>113</v>
      </c>
      <c r="C43" s="80"/>
      <c r="D43" s="80"/>
      <c r="E43" s="91">
        <v>166</v>
      </c>
      <c r="F43" s="85">
        <v>8</v>
      </c>
      <c r="G43" s="77"/>
      <c r="H43" s="77">
        <v>2</v>
      </c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51">
        <f t="shared" si="0"/>
        <v>0</v>
      </c>
      <c r="AJ43" s="51">
        <f t="shared" si="1"/>
        <v>0</v>
      </c>
      <c r="AK43" s="51">
        <f t="shared" si="2"/>
        <v>0</v>
      </c>
    </row>
    <row r="44" spans="1:37" s="123" customFormat="1" ht="15">
      <c r="A44" s="76">
        <v>8</v>
      </c>
      <c r="B44" s="80" t="s">
        <v>114</v>
      </c>
      <c r="C44" s="80"/>
      <c r="D44" s="80"/>
      <c r="E44" s="91">
        <v>391</v>
      </c>
      <c r="F44" s="85">
        <v>13</v>
      </c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51">
        <f t="shared" si="0"/>
        <v>0</v>
      </c>
      <c r="AJ44" s="51">
        <f t="shared" si="1"/>
        <v>0</v>
      </c>
      <c r="AK44" s="51">
        <f t="shared" si="2"/>
        <v>0</v>
      </c>
    </row>
    <row r="45" spans="1:37" s="123" customFormat="1" ht="15">
      <c r="A45" s="76">
        <v>9</v>
      </c>
      <c r="B45" s="80" t="s">
        <v>115</v>
      </c>
      <c r="C45" s="80"/>
      <c r="D45" s="80"/>
      <c r="E45" s="91">
        <v>634</v>
      </c>
      <c r="F45" s="85">
        <v>21</v>
      </c>
      <c r="G45" s="77"/>
      <c r="H45" s="77">
        <v>4</v>
      </c>
      <c r="I45" s="77"/>
      <c r="J45" s="77"/>
      <c r="K45" s="77"/>
      <c r="L45" s="77"/>
      <c r="M45" s="77"/>
      <c r="N45" s="77">
        <v>1</v>
      </c>
      <c r="O45" s="77"/>
      <c r="P45" s="77"/>
      <c r="Q45" s="77"/>
      <c r="R45" s="77"/>
      <c r="S45" s="77"/>
      <c r="T45" s="77"/>
      <c r="U45" s="77"/>
      <c r="V45" s="77"/>
      <c r="W45" s="77">
        <v>1</v>
      </c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51">
        <f t="shared" si="0"/>
        <v>0</v>
      </c>
      <c r="AJ45" s="51">
        <f t="shared" si="1"/>
        <v>2</v>
      </c>
      <c r="AK45" s="51">
        <f t="shared" si="2"/>
        <v>0</v>
      </c>
    </row>
    <row r="46" spans="1:37" s="123" customFormat="1" ht="15">
      <c r="A46" s="76">
        <v>10</v>
      </c>
      <c r="B46" s="80" t="s">
        <v>116</v>
      </c>
      <c r="C46" s="80"/>
      <c r="D46" s="80"/>
      <c r="E46" s="91">
        <v>377</v>
      </c>
      <c r="F46" s="85">
        <v>14</v>
      </c>
      <c r="G46" s="77">
        <v>9</v>
      </c>
      <c r="H46" s="77">
        <v>3</v>
      </c>
      <c r="I46" s="77"/>
      <c r="J46" s="77">
        <v>2</v>
      </c>
      <c r="K46" s="77"/>
      <c r="L46" s="77"/>
      <c r="M46" s="77"/>
      <c r="N46" s="77">
        <v>2</v>
      </c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51">
        <f t="shared" si="0"/>
        <v>2</v>
      </c>
      <c r="AJ46" s="51">
        <f t="shared" si="1"/>
        <v>2</v>
      </c>
      <c r="AK46" s="51">
        <f t="shared" si="2"/>
        <v>0</v>
      </c>
    </row>
    <row r="47" spans="1:37" s="123" customFormat="1" ht="15">
      <c r="A47" s="76">
        <v>11</v>
      </c>
      <c r="B47" s="80" t="s">
        <v>117</v>
      </c>
      <c r="C47" s="80"/>
      <c r="D47" s="80"/>
      <c r="E47" s="91">
        <v>165</v>
      </c>
      <c r="F47" s="85">
        <v>7</v>
      </c>
      <c r="G47" s="77">
        <v>5</v>
      </c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>
        <v>1</v>
      </c>
      <c r="Z47" s="77"/>
      <c r="AA47" s="77"/>
      <c r="AB47" s="77">
        <v>1</v>
      </c>
      <c r="AC47" s="77"/>
      <c r="AD47" s="77"/>
      <c r="AE47" s="77"/>
      <c r="AF47" s="77"/>
      <c r="AG47" s="77"/>
      <c r="AH47" s="77"/>
      <c r="AI47" s="51">
        <f t="shared" si="0"/>
        <v>2</v>
      </c>
      <c r="AJ47" s="51">
        <f t="shared" si="1"/>
        <v>0</v>
      </c>
      <c r="AK47" s="51">
        <f t="shared" si="2"/>
        <v>0</v>
      </c>
    </row>
    <row r="48" spans="1:37" s="123" customFormat="1" ht="15">
      <c r="A48" s="76">
        <v>12</v>
      </c>
      <c r="B48" s="80" t="s">
        <v>118</v>
      </c>
      <c r="C48" s="80"/>
      <c r="D48" s="80"/>
      <c r="E48" s="91">
        <v>729</v>
      </c>
      <c r="F48" s="85">
        <v>24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>
        <v>1</v>
      </c>
      <c r="AH48" s="77"/>
      <c r="AI48" s="51">
        <f t="shared" si="0"/>
        <v>0</v>
      </c>
      <c r="AJ48" s="51">
        <f t="shared" si="1"/>
        <v>0</v>
      </c>
      <c r="AK48" s="51">
        <f t="shared" si="2"/>
        <v>0</v>
      </c>
    </row>
    <row r="49" spans="1:37" ht="15">
      <c r="A49" s="76">
        <v>13</v>
      </c>
      <c r="B49" s="79" t="s">
        <v>120</v>
      </c>
      <c r="C49" s="79"/>
      <c r="D49" s="79"/>
      <c r="E49" s="92">
        <v>269</v>
      </c>
      <c r="F49" s="86">
        <v>11</v>
      </c>
      <c r="G49" s="75"/>
      <c r="H49" s="75"/>
      <c r="I49" s="75"/>
      <c r="J49" s="75"/>
      <c r="K49" s="75"/>
      <c r="L49" s="75">
        <v>1</v>
      </c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51">
        <f t="shared" si="0"/>
        <v>0</v>
      </c>
      <c r="AJ49" s="51">
        <f t="shared" si="1"/>
        <v>0</v>
      </c>
      <c r="AK49" s="51">
        <f t="shared" si="2"/>
        <v>1</v>
      </c>
    </row>
    <row r="50" spans="1:37" ht="15">
      <c r="A50" s="76">
        <v>14</v>
      </c>
      <c r="B50" s="79" t="s">
        <v>121</v>
      </c>
      <c r="C50" s="79"/>
      <c r="D50" s="79"/>
      <c r="E50" s="92">
        <v>271</v>
      </c>
      <c r="F50" s="86">
        <v>11</v>
      </c>
      <c r="G50" s="75"/>
      <c r="H50" s="75"/>
      <c r="I50" s="75">
        <v>16</v>
      </c>
      <c r="J50" s="75"/>
      <c r="K50" s="75"/>
      <c r="L50" s="75"/>
      <c r="M50" s="75">
        <v>1</v>
      </c>
      <c r="N50" s="75">
        <v>1</v>
      </c>
      <c r="O50" s="75"/>
      <c r="P50" s="75"/>
      <c r="Q50" s="75">
        <v>1</v>
      </c>
      <c r="R50" s="75"/>
      <c r="S50" s="75"/>
      <c r="T50" s="75">
        <v>1</v>
      </c>
      <c r="U50" s="75"/>
      <c r="V50" s="75"/>
      <c r="W50" s="75">
        <v>3</v>
      </c>
      <c r="X50" s="75"/>
      <c r="Y50" s="75"/>
      <c r="Z50" s="75"/>
      <c r="AA50" s="75"/>
      <c r="AB50" s="75">
        <v>1</v>
      </c>
      <c r="AC50" s="75">
        <v>2</v>
      </c>
      <c r="AD50" s="75"/>
      <c r="AE50" s="75"/>
      <c r="AF50" s="75"/>
      <c r="AG50" s="75"/>
      <c r="AH50" s="75"/>
      <c r="AI50" s="51">
        <f t="shared" si="0"/>
        <v>2</v>
      </c>
      <c r="AJ50" s="51">
        <f t="shared" si="1"/>
        <v>8</v>
      </c>
      <c r="AK50" s="51">
        <f t="shared" si="2"/>
        <v>0</v>
      </c>
    </row>
    <row r="51" spans="1:37" ht="15">
      <c r="A51" s="76">
        <v>15</v>
      </c>
      <c r="B51" s="80" t="s">
        <v>143</v>
      </c>
      <c r="C51" s="80"/>
      <c r="D51" s="80"/>
      <c r="E51" s="91"/>
      <c r="F51" s="85"/>
      <c r="G51" s="75"/>
      <c r="H51" s="75">
        <v>3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51">
        <f t="shared" si="0"/>
        <v>0</v>
      </c>
      <c r="AJ51" s="51">
        <f t="shared" si="1"/>
        <v>0</v>
      </c>
      <c r="AK51" s="51">
        <f t="shared" si="2"/>
        <v>0</v>
      </c>
    </row>
    <row r="52" spans="1:37" ht="15">
      <c r="A52" s="76">
        <v>16</v>
      </c>
      <c r="B52" s="80" t="s">
        <v>144</v>
      </c>
      <c r="C52" s="80"/>
      <c r="D52" s="80"/>
      <c r="E52" s="91"/>
      <c r="F52" s="85"/>
      <c r="G52" s="75"/>
      <c r="H52" s="75">
        <v>2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51">
        <f t="shared" si="0"/>
        <v>0</v>
      </c>
      <c r="AJ52" s="51">
        <f t="shared" si="1"/>
        <v>0</v>
      </c>
      <c r="AK52" s="51">
        <f t="shared" si="2"/>
        <v>0</v>
      </c>
    </row>
    <row r="53" spans="1:37" s="13" customFormat="1" ht="27" customHeight="1">
      <c r="A53" s="211" t="s">
        <v>182</v>
      </c>
      <c r="B53" s="212"/>
      <c r="C53" s="62"/>
      <c r="D53" s="62"/>
      <c r="E53" s="93">
        <f>SUM(E37:E52)</f>
        <v>7508</v>
      </c>
      <c r="F53" s="82">
        <f aca="true" t="shared" si="5" ref="F53:AG53">SUM(F37:F52)</f>
        <v>282</v>
      </c>
      <c r="G53" s="96">
        <f t="shared" si="5"/>
        <v>34</v>
      </c>
      <c r="H53" s="82">
        <f t="shared" si="5"/>
        <v>31</v>
      </c>
      <c r="I53" s="97">
        <f t="shared" si="5"/>
        <v>19</v>
      </c>
      <c r="J53" s="96">
        <f t="shared" si="5"/>
        <v>5</v>
      </c>
      <c r="K53" s="82">
        <f t="shared" si="5"/>
        <v>4</v>
      </c>
      <c r="L53" s="97">
        <f t="shared" si="5"/>
        <v>3</v>
      </c>
      <c r="M53" s="96">
        <f t="shared" si="5"/>
        <v>7</v>
      </c>
      <c r="N53" s="82">
        <f t="shared" si="5"/>
        <v>4</v>
      </c>
      <c r="O53" s="97">
        <f t="shared" si="5"/>
        <v>2</v>
      </c>
      <c r="P53" s="96">
        <f t="shared" si="5"/>
        <v>1</v>
      </c>
      <c r="Q53" s="82">
        <f t="shared" si="5"/>
        <v>1</v>
      </c>
      <c r="R53" s="97">
        <f t="shared" si="5"/>
        <v>0</v>
      </c>
      <c r="S53" s="96">
        <f t="shared" si="5"/>
        <v>1</v>
      </c>
      <c r="T53" s="82">
        <f t="shared" si="5"/>
        <v>1</v>
      </c>
      <c r="U53" s="97">
        <f t="shared" si="5"/>
        <v>0</v>
      </c>
      <c r="V53" s="96">
        <f t="shared" si="5"/>
        <v>4</v>
      </c>
      <c r="W53" s="82">
        <f t="shared" si="5"/>
        <v>5</v>
      </c>
      <c r="X53" s="97">
        <f t="shared" si="5"/>
        <v>0</v>
      </c>
      <c r="Y53" s="96">
        <f t="shared" si="5"/>
        <v>2</v>
      </c>
      <c r="Z53" s="82">
        <f t="shared" si="5"/>
        <v>0</v>
      </c>
      <c r="AA53" s="97">
        <f t="shared" si="5"/>
        <v>0</v>
      </c>
      <c r="AB53" s="96">
        <f t="shared" si="5"/>
        <v>3</v>
      </c>
      <c r="AC53" s="82">
        <f t="shared" si="5"/>
        <v>3</v>
      </c>
      <c r="AD53" s="97">
        <f t="shared" si="5"/>
        <v>0</v>
      </c>
      <c r="AE53" s="96">
        <f t="shared" si="5"/>
        <v>0</v>
      </c>
      <c r="AF53" s="82">
        <f t="shared" si="5"/>
        <v>1</v>
      </c>
      <c r="AG53" s="97">
        <f t="shared" si="5"/>
        <v>1</v>
      </c>
      <c r="AH53" s="17"/>
      <c r="AI53" s="51">
        <f t="shared" si="0"/>
        <v>23</v>
      </c>
      <c r="AJ53" s="51">
        <f t="shared" si="1"/>
        <v>18</v>
      </c>
      <c r="AK53" s="51">
        <f t="shared" si="2"/>
        <v>5</v>
      </c>
    </row>
    <row r="54" spans="1:37" ht="15">
      <c r="A54" s="215" t="s">
        <v>30</v>
      </c>
      <c r="B54" s="216"/>
      <c r="C54" s="28"/>
      <c r="D54" s="28"/>
      <c r="E54" s="90"/>
      <c r="F54" s="8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78"/>
      <c r="AI54" s="51">
        <f t="shared" si="0"/>
        <v>0</v>
      </c>
      <c r="AJ54" s="51">
        <f t="shared" si="1"/>
        <v>0</v>
      </c>
      <c r="AK54" s="51">
        <f t="shared" si="2"/>
        <v>0</v>
      </c>
    </row>
    <row r="55" spans="1:37" s="123" customFormat="1" ht="15">
      <c r="A55" s="76">
        <v>1</v>
      </c>
      <c r="B55" s="80" t="s">
        <v>122</v>
      </c>
      <c r="C55" s="80"/>
      <c r="D55" s="80"/>
      <c r="E55" s="91">
        <v>392</v>
      </c>
      <c r="F55" s="85">
        <v>14</v>
      </c>
      <c r="G55" s="77"/>
      <c r="H55" s="77">
        <v>3</v>
      </c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51">
        <f t="shared" si="0"/>
        <v>0</v>
      </c>
      <c r="AJ55" s="51">
        <f t="shared" si="1"/>
        <v>0</v>
      </c>
      <c r="AK55" s="51">
        <f t="shared" si="2"/>
        <v>0</v>
      </c>
    </row>
    <row r="56" spans="1:37" s="123" customFormat="1" ht="15">
      <c r="A56" s="76">
        <v>2</v>
      </c>
      <c r="B56" s="80" t="s">
        <v>123</v>
      </c>
      <c r="C56" s="80"/>
      <c r="D56" s="80"/>
      <c r="E56" s="91">
        <v>1200</v>
      </c>
      <c r="F56" s="85">
        <v>38</v>
      </c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51">
        <f t="shared" si="0"/>
        <v>0</v>
      </c>
      <c r="AJ56" s="51">
        <f t="shared" si="1"/>
        <v>0</v>
      </c>
      <c r="AK56" s="51">
        <f t="shared" si="2"/>
        <v>0</v>
      </c>
    </row>
    <row r="57" spans="1:37" s="123" customFormat="1" ht="15">
      <c r="A57" s="76">
        <v>3</v>
      </c>
      <c r="B57" s="101" t="s">
        <v>130</v>
      </c>
      <c r="C57" s="80"/>
      <c r="D57" s="80"/>
      <c r="E57" s="91">
        <v>1565</v>
      </c>
      <c r="F57" s="85">
        <v>46</v>
      </c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132"/>
      <c r="AI57" s="51">
        <f t="shared" si="0"/>
        <v>0</v>
      </c>
      <c r="AJ57" s="51">
        <f t="shared" si="1"/>
        <v>0</v>
      </c>
      <c r="AK57" s="51">
        <f t="shared" si="2"/>
        <v>0</v>
      </c>
    </row>
    <row r="58" spans="1:37" s="123" customFormat="1" ht="15">
      <c r="A58" s="76">
        <v>4</v>
      </c>
      <c r="B58" s="80" t="s">
        <v>124</v>
      </c>
      <c r="C58" s="80"/>
      <c r="D58" s="80"/>
      <c r="E58" s="91">
        <v>612</v>
      </c>
      <c r="F58" s="85">
        <v>27</v>
      </c>
      <c r="G58" s="77">
        <v>3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51">
        <f t="shared" si="0"/>
        <v>0</v>
      </c>
      <c r="AJ58" s="51">
        <f t="shared" si="1"/>
        <v>0</v>
      </c>
      <c r="AK58" s="51">
        <f t="shared" si="2"/>
        <v>0</v>
      </c>
    </row>
    <row r="59" spans="1:37" s="144" customFormat="1" ht="15">
      <c r="A59" s="167">
        <v>5</v>
      </c>
      <c r="B59" s="168" t="s">
        <v>125</v>
      </c>
      <c r="C59" s="168"/>
      <c r="D59" s="168"/>
      <c r="E59" s="169">
        <v>648</v>
      </c>
      <c r="F59" s="170">
        <v>22</v>
      </c>
      <c r="G59" s="171"/>
      <c r="H59" s="171"/>
      <c r="I59" s="171"/>
      <c r="J59" s="171"/>
      <c r="K59" s="171"/>
      <c r="L59" s="171"/>
      <c r="M59" s="171"/>
      <c r="N59" s="171"/>
      <c r="O59" s="171"/>
      <c r="P59" s="171">
        <v>1</v>
      </c>
      <c r="Q59" s="171"/>
      <c r="R59" s="171"/>
      <c r="S59" s="171">
        <v>1</v>
      </c>
      <c r="T59" s="171"/>
      <c r="U59" s="171"/>
      <c r="V59" s="171"/>
      <c r="W59" s="171"/>
      <c r="X59" s="171"/>
      <c r="Y59" s="171"/>
      <c r="Z59" s="171"/>
      <c r="AA59" s="171"/>
      <c r="AB59" s="171">
        <v>1</v>
      </c>
      <c r="AC59" s="171"/>
      <c r="AD59" s="171"/>
      <c r="AE59" s="171"/>
      <c r="AF59" s="171"/>
      <c r="AG59" s="171"/>
      <c r="AH59" s="143" t="s">
        <v>216</v>
      </c>
      <c r="AI59" s="51">
        <f t="shared" si="0"/>
        <v>3</v>
      </c>
      <c r="AJ59" s="51">
        <f t="shared" si="1"/>
        <v>0</v>
      </c>
      <c r="AK59" s="51">
        <f t="shared" si="2"/>
        <v>0</v>
      </c>
    </row>
    <row r="60" spans="1:37" s="123" customFormat="1" ht="15">
      <c r="A60" s="76">
        <v>6</v>
      </c>
      <c r="B60" s="80" t="s">
        <v>126</v>
      </c>
      <c r="C60" s="80"/>
      <c r="D60" s="80"/>
      <c r="E60" s="91">
        <v>900</v>
      </c>
      <c r="F60" s="85">
        <v>35</v>
      </c>
      <c r="G60" s="77">
        <v>4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51">
        <f t="shared" si="0"/>
        <v>0</v>
      </c>
      <c r="AJ60" s="51">
        <f t="shared" si="1"/>
        <v>0</v>
      </c>
      <c r="AK60" s="51">
        <f t="shared" si="2"/>
        <v>0</v>
      </c>
    </row>
    <row r="61" spans="1:37" s="123" customFormat="1" ht="15">
      <c r="A61" s="76">
        <v>7</v>
      </c>
      <c r="B61" s="80" t="s">
        <v>127</v>
      </c>
      <c r="C61" s="80"/>
      <c r="D61" s="80"/>
      <c r="E61" s="91">
        <v>176</v>
      </c>
      <c r="F61" s="85">
        <v>9</v>
      </c>
      <c r="G61" s="77"/>
      <c r="H61" s="77"/>
      <c r="I61" s="77"/>
      <c r="J61" s="77"/>
      <c r="K61" s="77"/>
      <c r="L61" s="77"/>
      <c r="M61" s="77"/>
      <c r="N61" s="77">
        <v>1</v>
      </c>
      <c r="O61" s="77"/>
      <c r="P61" s="77"/>
      <c r="Q61" s="77">
        <v>1</v>
      </c>
      <c r="R61" s="77"/>
      <c r="S61" s="77"/>
      <c r="T61" s="77">
        <v>1</v>
      </c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51">
        <f t="shared" si="0"/>
        <v>0</v>
      </c>
      <c r="AJ61" s="51">
        <f t="shared" si="1"/>
        <v>3</v>
      </c>
      <c r="AK61" s="51">
        <f t="shared" si="2"/>
        <v>0</v>
      </c>
    </row>
    <row r="62" spans="1:37" s="123" customFormat="1" ht="15">
      <c r="A62" s="76">
        <v>8</v>
      </c>
      <c r="B62" s="80" t="s">
        <v>128</v>
      </c>
      <c r="C62" s="80"/>
      <c r="D62" s="80"/>
      <c r="E62" s="91">
        <v>537</v>
      </c>
      <c r="F62" s="85">
        <v>17</v>
      </c>
      <c r="G62" s="77">
        <v>3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51">
        <f t="shared" si="0"/>
        <v>0</v>
      </c>
      <c r="AJ62" s="51">
        <f t="shared" si="1"/>
        <v>0</v>
      </c>
      <c r="AK62" s="51">
        <f t="shared" si="2"/>
        <v>0</v>
      </c>
    </row>
    <row r="63" spans="1:37" s="123" customFormat="1" ht="15">
      <c r="A63" s="76">
        <v>9</v>
      </c>
      <c r="B63" s="80" t="s">
        <v>129</v>
      </c>
      <c r="C63" s="80"/>
      <c r="D63" s="80"/>
      <c r="E63" s="91">
        <v>434</v>
      </c>
      <c r="F63" s="85">
        <v>15</v>
      </c>
      <c r="G63" s="77">
        <v>10</v>
      </c>
      <c r="H63" s="77"/>
      <c r="I63" s="77"/>
      <c r="J63" s="77"/>
      <c r="K63" s="77"/>
      <c r="L63" s="77"/>
      <c r="M63" s="77"/>
      <c r="N63" s="77">
        <v>1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51">
        <f t="shared" si="0"/>
        <v>0</v>
      </c>
      <c r="AJ63" s="51">
        <f t="shared" si="1"/>
        <v>1</v>
      </c>
      <c r="AK63" s="51">
        <f t="shared" si="2"/>
        <v>0</v>
      </c>
    </row>
    <row r="64" spans="1:37" s="123" customFormat="1" ht="15">
      <c r="A64" s="76">
        <v>10</v>
      </c>
      <c r="B64" s="80" t="s">
        <v>130</v>
      </c>
      <c r="C64" s="80"/>
      <c r="D64" s="80"/>
      <c r="E64" s="91">
        <v>195</v>
      </c>
      <c r="F64" s="85">
        <v>7</v>
      </c>
      <c r="G64" s="77"/>
      <c r="H64" s="77"/>
      <c r="I64" s="77">
        <v>3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51">
        <f t="shared" si="0"/>
        <v>0</v>
      </c>
      <c r="AJ64" s="51">
        <f t="shared" si="1"/>
        <v>0</v>
      </c>
      <c r="AK64" s="51">
        <f t="shared" si="2"/>
        <v>0</v>
      </c>
    </row>
    <row r="65" spans="1:37" s="123" customFormat="1" ht="15">
      <c r="A65" s="76">
        <v>11</v>
      </c>
      <c r="B65" s="139" t="s">
        <v>131</v>
      </c>
      <c r="C65" s="139"/>
      <c r="D65" s="139"/>
      <c r="E65" s="140">
        <v>70</v>
      </c>
      <c r="F65" s="141">
        <v>3</v>
      </c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51">
        <f t="shared" si="0"/>
        <v>0</v>
      </c>
      <c r="AJ65" s="51">
        <f t="shared" si="1"/>
        <v>0</v>
      </c>
      <c r="AK65" s="51">
        <f t="shared" si="2"/>
        <v>0</v>
      </c>
    </row>
    <row r="66" spans="1:37" s="13" customFormat="1" ht="29.25" customHeight="1">
      <c r="A66" s="211" t="s">
        <v>185</v>
      </c>
      <c r="B66" s="212"/>
      <c r="C66" s="103"/>
      <c r="D66" s="103"/>
      <c r="E66" s="94">
        <f>SUM(E55:E65)</f>
        <v>6729</v>
      </c>
      <c r="F66" s="83">
        <f>SUM(F55:F65)</f>
        <v>233</v>
      </c>
      <c r="G66" s="83">
        <f aca="true" t="shared" si="6" ref="G66:AG66">SUM(G55:G65)</f>
        <v>20</v>
      </c>
      <c r="H66" s="83">
        <f t="shared" si="6"/>
        <v>3</v>
      </c>
      <c r="I66" s="83">
        <f t="shared" si="6"/>
        <v>3</v>
      </c>
      <c r="J66" s="83">
        <f t="shared" si="6"/>
        <v>0</v>
      </c>
      <c r="K66" s="83">
        <f t="shared" si="6"/>
        <v>0</v>
      </c>
      <c r="L66" s="83">
        <f t="shared" si="6"/>
        <v>0</v>
      </c>
      <c r="M66" s="83">
        <f t="shared" si="6"/>
        <v>0</v>
      </c>
      <c r="N66" s="83">
        <f t="shared" si="6"/>
        <v>2</v>
      </c>
      <c r="O66" s="83">
        <f t="shared" si="6"/>
        <v>0</v>
      </c>
      <c r="P66" s="83">
        <f t="shared" si="6"/>
        <v>1</v>
      </c>
      <c r="Q66" s="83">
        <f t="shared" si="6"/>
        <v>1</v>
      </c>
      <c r="R66" s="83">
        <f t="shared" si="6"/>
        <v>0</v>
      </c>
      <c r="S66" s="83">
        <f t="shared" si="6"/>
        <v>1</v>
      </c>
      <c r="T66" s="83">
        <f t="shared" si="6"/>
        <v>1</v>
      </c>
      <c r="U66" s="83">
        <f t="shared" si="6"/>
        <v>0</v>
      </c>
      <c r="V66" s="83">
        <f t="shared" si="6"/>
        <v>0</v>
      </c>
      <c r="W66" s="83">
        <f t="shared" si="6"/>
        <v>0</v>
      </c>
      <c r="X66" s="83">
        <f t="shared" si="6"/>
        <v>0</v>
      </c>
      <c r="Y66" s="83">
        <f t="shared" si="6"/>
        <v>0</v>
      </c>
      <c r="Z66" s="83">
        <f t="shared" si="6"/>
        <v>0</v>
      </c>
      <c r="AA66" s="83">
        <f t="shared" si="6"/>
        <v>0</v>
      </c>
      <c r="AB66" s="83">
        <f t="shared" si="6"/>
        <v>1</v>
      </c>
      <c r="AC66" s="83">
        <f t="shared" si="6"/>
        <v>0</v>
      </c>
      <c r="AD66" s="83">
        <f t="shared" si="6"/>
        <v>0</v>
      </c>
      <c r="AE66" s="83">
        <f t="shared" si="6"/>
        <v>0</v>
      </c>
      <c r="AF66" s="83">
        <f t="shared" si="6"/>
        <v>0</v>
      </c>
      <c r="AG66" s="83">
        <f t="shared" si="6"/>
        <v>0</v>
      </c>
      <c r="AH66" s="17"/>
      <c r="AI66" s="51">
        <f t="shared" si="0"/>
        <v>3</v>
      </c>
      <c r="AJ66" s="51">
        <f t="shared" si="1"/>
        <v>4</v>
      </c>
      <c r="AK66" s="51">
        <f t="shared" si="2"/>
        <v>0</v>
      </c>
    </row>
    <row r="67" spans="1:37" ht="15">
      <c r="A67" s="218" t="s">
        <v>48</v>
      </c>
      <c r="B67" s="219"/>
      <c r="C67" s="29"/>
      <c r="D67" s="29"/>
      <c r="E67" s="95"/>
      <c r="F67" s="87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78"/>
      <c r="AI67" s="51">
        <f t="shared" si="0"/>
        <v>0</v>
      </c>
      <c r="AJ67" s="51">
        <f t="shared" si="1"/>
        <v>0</v>
      </c>
      <c r="AK67" s="51">
        <f t="shared" si="2"/>
        <v>0</v>
      </c>
    </row>
    <row r="68" spans="1:37" s="123" customFormat="1" ht="15">
      <c r="A68" s="76">
        <v>1</v>
      </c>
      <c r="B68" s="80" t="s">
        <v>132</v>
      </c>
      <c r="C68" s="80"/>
      <c r="D68" s="80"/>
      <c r="E68" s="156">
        <f aca="true" t="shared" si="7" ref="E68:E80">SUM(C68:D68)</f>
        <v>0</v>
      </c>
      <c r="F68" s="85">
        <v>43</v>
      </c>
      <c r="G68" s="77">
        <v>5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51">
        <f t="shared" si="0"/>
        <v>0</v>
      </c>
      <c r="AJ68" s="51">
        <f t="shared" si="1"/>
        <v>0</v>
      </c>
      <c r="AK68" s="51">
        <f t="shared" si="2"/>
        <v>0</v>
      </c>
    </row>
    <row r="69" spans="1:37" s="123" customFormat="1" ht="15">
      <c r="A69" s="76">
        <v>2</v>
      </c>
      <c r="B69" s="80" t="s">
        <v>133</v>
      </c>
      <c r="C69" s="80"/>
      <c r="D69" s="80"/>
      <c r="E69" s="156">
        <f t="shared" si="7"/>
        <v>0</v>
      </c>
      <c r="F69" s="85">
        <v>46</v>
      </c>
      <c r="G69" s="77"/>
      <c r="H69" s="77">
        <v>11</v>
      </c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132"/>
      <c r="AI69" s="51">
        <f t="shared" si="0"/>
        <v>0</v>
      </c>
      <c r="AJ69" s="51">
        <f t="shared" si="1"/>
        <v>0</v>
      </c>
      <c r="AK69" s="51">
        <f t="shared" si="2"/>
        <v>0</v>
      </c>
    </row>
    <row r="70" spans="1:37" s="123" customFormat="1" ht="15">
      <c r="A70" s="76">
        <v>3</v>
      </c>
      <c r="B70" s="80" t="s">
        <v>134</v>
      </c>
      <c r="C70" s="80"/>
      <c r="D70" s="80"/>
      <c r="E70" s="156">
        <f t="shared" si="7"/>
        <v>0</v>
      </c>
      <c r="F70" s="85">
        <v>39</v>
      </c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>
        <v>1</v>
      </c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132"/>
      <c r="AI70" s="51">
        <f t="shared" si="0"/>
        <v>1</v>
      </c>
      <c r="AJ70" s="51">
        <f t="shared" si="1"/>
        <v>0</v>
      </c>
      <c r="AK70" s="51">
        <f t="shared" si="2"/>
        <v>0</v>
      </c>
    </row>
    <row r="71" spans="1:37" s="123" customFormat="1" ht="15">
      <c r="A71" s="76">
        <v>4</v>
      </c>
      <c r="B71" s="80" t="s">
        <v>135</v>
      </c>
      <c r="C71" s="80"/>
      <c r="D71" s="80"/>
      <c r="E71" s="156">
        <f t="shared" si="7"/>
        <v>0</v>
      </c>
      <c r="F71" s="85">
        <v>15</v>
      </c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51">
        <f t="shared" si="0"/>
        <v>0</v>
      </c>
      <c r="AJ71" s="51">
        <f t="shared" si="1"/>
        <v>0</v>
      </c>
      <c r="AK71" s="51">
        <f t="shared" si="2"/>
        <v>0</v>
      </c>
    </row>
    <row r="72" spans="1:37" s="123" customFormat="1" ht="15">
      <c r="A72" s="76">
        <v>5</v>
      </c>
      <c r="B72" s="80" t="s">
        <v>136</v>
      </c>
      <c r="C72" s="80"/>
      <c r="D72" s="80"/>
      <c r="E72" s="156">
        <f t="shared" si="7"/>
        <v>0</v>
      </c>
      <c r="F72" s="85">
        <v>25</v>
      </c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51">
        <f aca="true" t="shared" si="8" ref="AI72:AI91">J72+M72+P72+S72+V72+Y72+AB72</f>
        <v>0</v>
      </c>
      <c r="AJ72" s="51">
        <f aca="true" t="shared" si="9" ref="AJ72:AJ91">K72+N72+Q72+T72+W72+Z72+AC72</f>
        <v>0</v>
      </c>
      <c r="AK72" s="51">
        <f aca="true" t="shared" si="10" ref="AK72:AK92">L72+O72+R72+U72+X72+AA72+AD72</f>
        <v>0</v>
      </c>
    </row>
    <row r="73" spans="1:37" s="123" customFormat="1" ht="15">
      <c r="A73" s="76">
        <v>6</v>
      </c>
      <c r="B73" s="80" t="s">
        <v>137</v>
      </c>
      <c r="C73" s="80"/>
      <c r="D73" s="80"/>
      <c r="E73" s="156">
        <f t="shared" si="7"/>
        <v>0</v>
      </c>
      <c r="F73" s="85">
        <v>31</v>
      </c>
      <c r="G73" s="77"/>
      <c r="H73" s="77"/>
      <c r="I73" s="77">
        <v>1</v>
      </c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>
        <v>1</v>
      </c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51">
        <f t="shared" si="8"/>
        <v>1</v>
      </c>
      <c r="AJ73" s="51">
        <f t="shared" si="9"/>
        <v>0</v>
      </c>
      <c r="AK73" s="51">
        <f t="shared" si="10"/>
        <v>0</v>
      </c>
    </row>
    <row r="74" spans="1:37" s="123" customFormat="1" ht="15">
      <c r="A74" s="76">
        <v>7</v>
      </c>
      <c r="B74" s="80" t="s">
        <v>138</v>
      </c>
      <c r="C74" s="80"/>
      <c r="D74" s="80"/>
      <c r="E74" s="156">
        <f t="shared" si="7"/>
        <v>0</v>
      </c>
      <c r="F74" s="85">
        <v>23</v>
      </c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51">
        <f t="shared" si="8"/>
        <v>0</v>
      </c>
      <c r="AJ74" s="51">
        <f t="shared" si="9"/>
        <v>0</v>
      </c>
      <c r="AK74" s="51">
        <f t="shared" si="10"/>
        <v>0</v>
      </c>
    </row>
    <row r="75" spans="1:37" s="123" customFormat="1" ht="15">
      <c r="A75" s="76">
        <v>8</v>
      </c>
      <c r="B75" s="80" t="s">
        <v>139</v>
      </c>
      <c r="C75" s="80"/>
      <c r="D75" s="80"/>
      <c r="E75" s="156">
        <f t="shared" si="7"/>
        <v>0</v>
      </c>
      <c r="F75" s="85">
        <v>12</v>
      </c>
      <c r="G75" s="77"/>
      <c r="H75" s="77">
        <v>10</v>
      </c>
      <c r="I75" s="77">
        <v>1</v>
      </c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51">
        <f t="shared" si="8"/>
        <v>0</v>
      </c>
      <c r="AJ75" s="51">
        <f t="shared" si="9"/>
        <v>0</v>
      </c>
      <c r="AK75" s="51">
        <f t="shared" si="10"/>
        <v>0</v>
      </c>
    </row>
    <row r="76" spans="1:37" s="123" customFormat="1" ht="15">
      <c r="A76" s="76">
        <v>9</v>
      </c>
      <c r="B76" s="80" t="s">
        <v>193</v>
      </c>
      <c r="C76" s="80"/>
      <c r="D76" s="80"/>
      <c r="E76" s="156">
        <f t="shared" si="7"/>
        <v>0</v>
      </c>
      <c r="F76" s="85">
        <v>12</v>
      </c>
      <c r="G76" s="77"/>
      <c r="H76" s="77">
        <v>5</v>
      </c>
      <c r="I76" s="77"/>
      <c r="J76" s="77"/>
      <c r="K76" s="77">
        <v>2</v>
      </c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51">
        <f t="shared" si="8"/>
        <v>0</v>
      </c>
      <c r="AJ76" s="51">
        <f t="shared" si="9"/>
        <v>2</v>
      </c>
      <c r="AK76" s="51">
        <f t="shared" si="10"/>
        <v>0</v>
      </c>
    </row>
    <row r="77" spans="1:37" s="123" customFormat="1" ht="15">
      <c r="A77" s="76">
        <v>10</v>
      </c>
      <c r="B77" s="80" t="s">
        <v>141</v>
      </c>
      <c r="C77" s="80"/>
      <c r="D77" s="80"/>
      <c r="E77" s="156">
        <f t="shared" si="7"/>
        <v>0</v>
      </c>
      <c r="F77" s="85">
        <v>22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51">
        <f t="shared" si="8"/>
        <v>0</v>
      </c>
      <c r="AJ77" s="51">
        <f t="shared" si="9"/>
        <v>0</v>
      </c>
      <c r="AK77" s="51">
        <f t="shared" si="10"/>
        <v>0</v>
      </c>
    </row>
    <row r="78" spans="1:37" s="155" customFormat="1" ht="15">
      <c r="A78" s="76">
        <v>11</v>
      </c>
      <c r="B78" s="157" t="s">
        <v>238</v>
      </c>
      <c r="C78" s="158"/>
      <c r="D78" s="158"/>
      <c r="E78" s="159">
        <f t="shared" si="7"/>
        <v>0</v>
      </c>
      <c r="F78" s="160"/>
      <c r="G78" s="161"/>
      <c r="H78" s="161">
        <v>6</v>
      </c>
      <c r="I78" s="161">
        <v>5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2" t="s">
        <v>225</v>
      </c>
      <c r="AI78" s="51">
        <f t="shared" si="8"/>
        <v>0</v>
      </c>
      <c r="AJ78" s="51">
        <f t="shared" si="9"/>
        <v>0</v>
      </c>
      <c r="AK78" s="51">
        <f t="shared" si="10"/>
        <v>0</v>
      </c>
    </row>
    <row r="79" spans="1:37" s="155" customFormat="1" ht="15">
      <c r="A79" s="76">
        <v>12</v>
      </c>
      <c r="B79" s="157" t="s">
        <v>239</v>
      </c>
      <c r="C79" s="158"/>
      <c r="D79" s="158"/>
      <c r="E79" s="159">
        <f t="shared" si="7"/>
        <v>0</v>
      </c>
      <c r="F79" s="160"/>
      <c r="G79" s="161"/>
      <c r="H79" s="161">
        <v>3</v>
      </c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2" t="s">
        <v>225</v>
      </c>
      <c r="AI79" s="51">
        <f t="shared" si="8"/>
        <v>0</v>
      </c>
      <c r="AJ79" s="51">
        <f t="shared" si="9"/>
        <v>0</v>
      </c>
      <c r="AK79" s="51">
        <f t="shared" si="10"/>
        <v>0</v>
      </c>
    </row>
    <row r="80" spans="1:37" s="155" customFormat="1" ht="15">
      <c r="A80" s="76">
        <v>13</v>
      </c>
      <c r="B80" s="157" t="s">
        <v>240</v>
      </c>
      <c r="C80" s="158"/>
      <c r="D80" s="158"/>
      <c r="E80" s="159">
        <f t="shared" si="7"/>
        <v>0</v>
      </c>
      <c r="F80" s="160">
        <v>9</v>
      </c>
      <c r="G80" s="161">
        <v>6</v>
      </c>
      <c r="H80" s="161">
        <v>1</v>
      </c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2" t="s">
        <v>225</v>
      </c>
      <c r="AI80" s="51">
        <f t="shared" si="8"/>
        <v>0</v>
      </c>
      <c r="AJ80" s="51">
        <f t="shared" si="9"/>
        <v>0</v>
      </c>
      <c r="AK80" s="51">
        <f t="shared" si="10"/>
        <v>0</v>
      </c>
    </row>
    <row r="81" spans="1:37" s="155" customFormat="1" ht="15">
      <c r="A81" s="76">
        <v>14</v>
      </c>
      <c r="B81" s="157" t="s">
        <v>241</v>
      </c>
      <c r="C81" s="158">
        <v>207</v>
      </c>
      <c r="D81" s="158">
        <v>35</v>
      </c>
      <c r="E81" s="159">
        <f>SUM(C81:D81)</f>
        <v>242</v>
      </c>
      <c r="F81" s="160">
        <v>12</v>
      </c>
      <c r="G81" s="161"/>
      <c r="H81" s="161">
        <v>2</v>
      </c>
      <c r="I81" s="161">
        <v>1</v>
      </c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2" t="s">
        <v>225</v>
      </c>
      <c r="AI81" s="51">
        <f t="shared" si="8"/>
        <v>0</v>
      </c>
      <c r="AJ81" s="51">
        <f t="shared" si="9"/>
        <v>0</v>
      </c>
      <c r="AK81" s="51">
        <f t="shared" si="10"/>
        <v>0</v>
      </c>
    </row>
    <row r="82" spans="1:37" s="155" customFormat="1" ht="14.25" customHeight="1">
      <c r="A82" s="76">
        <v>15</v>
      </c>
      <c r="B82" s="157" t="s">
        <v>242</v>
      </c>
      <c r="C82" s="158">
        <v>48</v>
      </c>
      <c r="D82" s="158">
        <v>54</v>
      </c>
      <c r="E82" s="159">
        <f>SUM(C82:D82)</f>
        <v>102</v>
      </c>
      <c r="F82" s="160">
        <v>9</v>
      </c>
      <c r="G82" s="161">
        <v>2</v>
      </c>
      <c r="H82" s="161">
        <v>2</v>
      </c>
      <c r="I82" s="161">
        <v>5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2" t="s">
        <v>225</v>
      </c>
      <c r="AI82" s="51">
        <f t="shared" si="8"/>
        <v>0</v>
      </c>
      <c r="AJ82" s="51">
        <f t="shared" si="9"/>
        <v>0</v>
      </c>
      <c r="AK82" s="51">
        <f t="shared" si="10"/>
        <v>0</v>
      </c>
    </row>
    <row r="83" spans="1:37" s="155" customFormat="1" ht="14.25" customHeight="1">
      <c r="A83" s="76">
        <v>16</v>
      </c>
      <c r="B83" s="157" t="s">
        <v>243</v>
      </c>
      <c r="C83" s="158">
        <v>136</v>
      </c>
      <c r="D83" s="158">
        <v>106</v>
      </c>
      <c r="E83" s="159">
        <f>SUM(C83:D83)</f>
        <v>242</v>
      </c>
      <c r="F83" s="160">
        <v>9</v>
      </c>
      <c r="G83" s="161">
        <v>1</v>
      </c>
      <c r="H83" s="161"/>
      <c r="I83" s="161">
        <v>1</v>
      </c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2" t="s">
        <v>225</v>
      </c>
      <c r="AI83" s="51">
        <f t="shared" si="8"/>
        <v>0</v>
      </c>
      <c r="AJ83" s="51">
        <f t="shared" si="9"/>
        <v>0</v>
      </c>
      <c r="AK83" s="51">
        <f t="shared" si="10"/>
        <v>0</v>
      </c>
    </row>
    <row r="84" spans="1:37" s="155" customFormat="1" ht="14.25" customHeight="1">
      <c r="A84" s="76">
        <v>17</v>
      </c>
      <c r="B84" s="157" t="s">
        <v>244</v>
      </c>
      <c r="C84" s="158">
        <v>92</v>
      </c>
      <c r="D84" s="158">
        <v>141</v>
      </c>
      <c r="E84" s="159">
        <f>SUM(C84:D84)</f>
        <v>233</v>
      </c>
      <c r="F84" s="160">
        <v>9</v>
      </c>
      <c r="G84" s="161">
        <v>5</v>
      </c>
      <c r="H84" s="161"/>
      <c r="I84" s="161"/>
      <c r="J84" s="161"/>
      <c r="K84" s="161"/>
      <c r="L84" s="161"/>
      <c r="M84" s="161">
        <v>1</v>
      </c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>
        <v>4</v>
      </c>
      <c r="AE84" s="161"/>
      <c r="AF84" s="161"/>
      <c r="AG84" s="161"/>
      <c r="AH84" s="162" t="s">
        <v>225</v>
      </c>
      <c r="AI84" s="51">
        <f t="shared" si="8"/>
        <v>1</v>
      </c>
      <c r="AJ84" s="51">
        <f t="shared" si="9"/>
        <v>0</v>
      </c>
      <c r="AK84" s="51">
        <f t="shared" si="10"/>
        <v>4</v>
      </c>
    </row>
    <row r="85" spans="1:37" s="54" customFormat="1" ht="31.5" customHeight="1">
      <c r="A85" s="211" t="s">
        <v>186</v>
      </c>
      <c r="B85" s="212"/>
      <c r="C85" s="148"/>
      <c r="D85" s="148"/>
      <c r="E85" s="147">
        <f>SUM(E68:E77)</f>
        <v>0</v>
      </c>
      <c r="F85" s="88">
        <f>SUM(F68:F84)</f>
        <v>316</v>
      </c>
      <c r="G85" s="88">
        <f>SUM(G68:G84)</f>
        <v>19</v>
      </c>
      <c r="H85" s="88">
        <f>SUM(H68:H83)</f>
        <v>40</v>
      </c>
      <c r="I85" s="88">
        <f>SUM(I68:I83)</f>
        <v>14</v>
      </c>
      <c r="J85" s="88">
        <f>SUM(J68:J83)</f>
        <v>0</v>
      </c>
      <c r="K85" s="88">
        <f aca="true" t="shared" si="11" ref="K85:V85">SUM(K68:K82)</f>
        <v>2</v>
      </c>
      <c r="L85" s="88">
        <f t="shared" si="11"/>
        <v>0</v>
      </c>
      <c r="M85" s="88">
        <f t="shared" si="11"/>
        <v>0</v>
      </c>
      <c r="N85" s="88">
        <f t="shared" si="11"/>
        <v>0</v>
      </c>
      <c r="O85" s="88">
        <f t="shared" si="11"/>
        <v>0</v>
      </c>
      <c r="P85" s="88">
        <f t="shared" si="11"/>
        <v>0</v>
      </c>
      <c r="Q85" s="88">
        <f t="shared" si="11"/>
        <v>0</v>
      </c>
      <c r="R85" s="88">
        <f t="shared" si="11"/>
        <v>0</v>
      </c>
      <c r="S85" s="88">
        <f t="shared" si="11"/>
        <v>1</v>
      </c>
      <c r="T85" s="88">
        <f t="shared" si="11"/>
        <v>0</v>
      </c>
      <c r="U85" s="88">
        <f t="shared" si="11"/>
        <v>0</v>
      </c>
      <c r="V85" s="88">
        <f t="shared" si="11"/>
        <v>1</v>
      </c>
      <c r="W85" s="88">
        <f aca="true" t="shared" si="12" ref="W85:AF85">SUM(W68:W81)</f>
        <v>0</v>
      </c>
      <c r="X85" s="88">
        <f t="shared" si="12"/>
        <v>0</v>
      </c>
      <c r="Y85" s="88">
        <f t="shared" si="12"/>
        <v>0</v>
      </c>
      <c r="Z85" s="88">
        <f t="shared" si="12"/>
        <v>0</v>
      </c>
      <c r="AA85" s="88">
        <f t="shared" si="12"/>
        <v>0</v>
      </c>
      <c r="AB85" s="88">
        <f t="shared" si="12"/>
        <v>0</v>
      </c>
      <c r="AC85" s="88">
        <f t="shared" si="12"/>
        <v>0</v>
      </c>
      <c r="AD85" s="88">
        <f t="shared" si="12"/>
        <v>0</v>
      </c>
      <c r="AE85" s="88">
        <f t="shared" si="12"/>
        <v>0</v>
      </c>
      <c r="AF85" s="88">
        <f t="shared" si="12"/>
        <v>0</v>
      </c>
      <c r="AG85" s="88">
        <f>SUM(AG68:AG78)</f>
        <v>0</v>
      </c>
      <c r="AH85" s="146"/>
      <c r="AI85" s="51">
        <f t="shared" si="8"/>
        <v>2</v>
      </c>
      <c r="AJ85" s="51">
        <f t="shared" si="9"/>
        <v>2</v>
      </c>
      <c r="AK85" s="51">
        <f t="shared" si="10"/>
        <v>0</v>
      </c>
    </row>
    <row r="86" spans="1:37" ht="15">
      <c r="A86" s="218" t="s">
        <v>148</v>
      </c>
      <c r="B86" s="219"/>
      <c r="C86" s="29"/>
      <c r="D86" s="29"/>
      <c r="E86" s="95"/>
      <c r="F86" s="87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78"/>
      <c r="AI86" s="51">
        <f t="shared" si="8"/>
        <v>0</v>
      </c>
      <c r="AJ86" s="51">
        <f t="shared" si="9"/>
        <v>0</v>
      </c>
      <c r="AK86" s="51">
        <f t="shared" si="10"/>
        <v>0</v>
      </c>
    </row>
    <row r="87" spans="1:37" s="123" customFormat="1" ht="15">
      <c r="A87" s="77">
        <v>1</v>
      </c>
      <c r="B87" s="80" t="s">
        <v>142</v>
      </c>
      <c r="C87" s="80"/>
      <c r="D87" s="80"/>
      <c r="E87" s="91">
        <v>103</v>
      </c>
      <c r="F87" s="85">
        <v>6</v>
      </c>
      <c r="G87" s="77">
        <v>2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51">
        <f t="shared" si="8"/>
        <v>0</v>
      </c>
      <c r="AJ87" s="51">
        <f t="shared" si="9"/>
        <v>0</v>
      </c>
      <c r="AK87" s="51">
        <f t="shared" si="10"/>
        <v>0</v>
      </c>
    </row>
    <row r="88" spans="1:37" s="123" customFormat="1" ht="15">
      <c r="A88" s="77">
        <v>2</v>
      </c>
      <c r="B88" s="101" t="s">
        <v>213</v>
      </c>
      <c r="C88" s="80"/>
      <c r="D88" s="80"/>
      <c r="E88" s="91"/>
      <c r="F88" s="85"/>
      <c r="G88" s="77"/>
      <c r="H88" s="77">
        <v>15</v>
      </c>
      <c r="I88" s="77"/>
      <c r="J88" s="77"/>
      <c r="K88" s="77"/>
      <c r="L88" s="77"/>
      <c r="M88" s="77"/>
      <c r="N88" s="77">
        <v>1</v>
      </c>
      <c r="O88" s="77"/>
      <c r="P88" s="77"/>
      <c r="Q88" s="77"/>
      <c r="R88" s="77"/>
      <c r="S88" s="77"/>
      <c r="T88" s="77">
        <v>1</v>
      </c>
      <c r="U88" s="77"/>
      <c r="V88" s="77"/>
      <c r="W88" s="77">
        <v>1</v>
      </c>
      <c r="X88" s="77"/>
      <c r="Y88" s="77">
        <v>1</v>
      </c>
      <c r="Z88" s="77"/>
      <c r="AA88" s="77"/>
      <c r="AB88" s="77"/>
      <c r="AC88" s="77">
        <v>1</v>
      </c>
      <c r="AD88" s="77"/>
      <c r="AE88" s="77"/>
      <c r="AF88" s="77">
        <v>1</v>
      </c>
      <c r="AG88" s="77"/>
      <c r="AH88" s="77"/>
      <c r="AI88" s="51">
        <f t="shared" si="8"/>
        <v>1</v>
      </c>
      <c r="AJ88" s="51">
        <f t="shared" si="9"/>
        <v>4</v>
      </c>
      <c r="AK88" s="51">
        <f t="shared" si="10"/>
        <v>0</v>
      </c>
    </row>
    <row r="89" spans="1:37" s="155" customFormat="1" ht="15">
      <c r="A89" s="149">
        <v>3</v>
      </c>
      <c r="B89" s="150" t="s">
        <v>220</v>
      </c>
      <c r="C89" s="151">
        <v>92</v>
      </c>
      <c r="D89" s="151">
        <v>71</v>
      </c>
      <c r="E89" s="152">
        <f>SUM(C89:D89)</f>
        <v>163</v>
      </c>
      <c r="F89" s="153"/>
      <c r="G89" s="149">
        <v>1</v>
      </c>
      <c r="H89" s="149">
        <v>8</v>
      </c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54" t="s">
        <v>216</v>
      </c>
      <c r="AI89" s="51">
        <f t="shared" si="8"/>
        <v>0</v>
      </c>
      <c r="AJ89" s="51">
        <f t="shared" si="9"/>
        <v>0</v>
      </c>
      <c r="AK89" s="51">
        <f t="shared" si="10"/>
        <v>0</v>
      </c>
    </row>
    <row r="90" spans="1:37" s="123" customFormat="1" ht="15">
      <c r="A90" s="77">
        <v>4</v>
      </c>
      <c r="B90" s="101" t="s">
        <v>221</v>
      </c>
      <c r="C90" s="80"/>
      <c r="D90" s="80"/>
      <c r="E90" s="91"/>
      <c r="F90" s="85"/>
      <c r="G90" s="77"/>
      <c r="H90" s="77"/>
      <c r="I90" s="77"/>
      <c r="J90" s="77">
        <v>1</v>
      </c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25"/>
      <c r="AI90" s="51">
        <f t="shared" si="8"/>
        <v>1</v>
      </c>
      <c r="AJ90" s="51">
        <f t="shared" si="9"/>
        <v>0</v>
      </c>
      <c r="AK90" s="51">
        <f t="shared" si="10"/>
        <v>0</v>
      </c>
    </row>
    <row r="91" spans="1:37" s="89" customFormat="1" ht="29.25" customHeight="1">
      <c r="A91" s="191" t="s">
        <v>194</v>
      </c>
      <c r="B91" s="191"/>
      <c r="C91" s="31"/>
      <c r="D91" s="31"/>
      <c r="E91" s="68">
        <f>SUM(E87)</f>
        <v>103</v>
      </c>
      <c r="F91" s="17">
        <f aca="true" t="shared" si="13" ref="F91:AG91">SUM(F87)</f>
        <v>6</v>
      </c>
      <c r="G91" s="47">
        <f>SUM(G87:G90)</f>
        <v>3</v>
      </c>
      <c r="H91" s="17">
        <f>SUM(H87:H90)</f>
        <v>23</v>
      </c>
      <c r="I91" s="39">
        <f t="shared" si="13"/>
        <v>0</v>
      </c>
      <c r="J91" s="47">
        <v>1</v>
      </c>
      <c r="K91" s="17">
        <f t="shared" si="13"/>
        <v>0</v>
      </c>
      <c r="L91" s="39">
        <f t="shared" si="13"/>
        <v>0</v>
      </c>
      <c r="M91" s="47">
        <f t="shared" si="13"/>
        <v>0</v>
      </c>
      <c r="N91" s="17">
        <f t="shared" si="13"/>
        <v>0</v>
      </c>
      <c r="O91" s="39">
        <f t="shared" si="13"/>
        <v>0</v>
      </c>
      <c r="P91" s="47">
        <f t="shared" si="13"/>
        <v>0</v>
      </c>
      <c r="Q91" s="17">
        <f t="shared" si="13"/>
        <v>0</v>
      </c>
      <c r="R91" s="39">
        <f t="shared" si="13"/>
        <v>0</v>
      </c>
      <c r="S91" s="47">
        <f t="shared" si="13"/>
        <v>0</v>
      </c>
      <c r="T91" s="17">
        <f t="shared" si="13"/>
        <v>0</v>
      </c>
      <c r="U91" s="39">
        <f t="shared" si="13"/>
        <v>0</v>
      </c>
      <c r="V91" s="47">
        <f t="shared" si="13"/>
        <v>0</v>
      </c>
      <c r="W91" s="17">
        <f t="shared" si="13"/>
        <v>0</v>
      </c>
      <c r="X91" s="39">
        <f t="shared" si="13"/>
        <v>0</v>
      </c>
      <c r="Y91" s="47">
        <f t="shared" si="13"/>
        <v>0</v>
      </c>
      <c r="Z91" s="17">
        <f t="shared" si="13"/>
        <v>0</v>
      </c>
      <c r="AA91" s="39">
        <f t="shared" si="13"/>
        <v>0</v>
      </c>
      <c r="AB91" s="47">
        <f t="shared" si="13"/>
        <v>0</v>
      </c>
      <c r="AC91" s="17">
        <f t="shared" si="13"/>
        <v>0</v>
      </c>
      <c r="AD91" s="39">
        <f t="shared" si="13"/>
        <v>0</v>
      </c>
      <c r="AE91" s="47">
        <f t="shared" si="13"/>
        <v>0</v>
      </c>
      <c r="AF91" s="17">
        <f t="shared" si="13"/>
        <v>0</v>
      </c>
      <c r="AG91" s="39">
        <f t="shared" si="13"/>
        <v>0</v>
      </c>
      <c r="AH91" s="46"/>
      <c r="AI91" s="51">
        <f t="shared" si="8"/>
        <v>1</v>
      </c>
      <c r="AJ91" s="51">
        <f t="shared" si="9"/>
        <v>0</v>
      </c>
      <c r="AK91" s="51">
        <f t="shared" si="10"/>
        <v>0</v>
      </c>
    </row>
    <row r="92" ht="15">
      <c r="AK92" s="51">
        <f t="shared" si="10"/>
        <v>0</v>
      </c>
    </row>
    <row r="93" spans="1:12" ht="15">
      <c r="A93" s="205" t="s">
        <v>88</v>
      </c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</row>
    <row r="94" spans="1:31" ht="15">
      <c r="A94" s="205" t="s">
        <v>245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</row>
    <row r="95" spans="1:31" ht="15">
      <c r="A95" s="205" t="s">
        <v>246</v>
      </c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</row>
    <row r="96" spans="1:31" ht="15">
      <c r="A96" s="98"/>
      <c r="B96" s="4"/>
      <c r="C96" s="4"/>
      <c r="D96" s="4"/>
      <c r="E96" s="73"/>
      <c r="F96" s="32"/>
      <c r="G96" s="5"/>
      <c r="H96" s="5"/>
      <c r="I96" s="98"/>
      <c r="J96" s="98"/>
      <c r="K96" s="98"/>
      <c r="L96" s="98"/>
      <c r="AB96" s="222" t="s">
        <v>247</v>
      </c>
      <c r="AC96" s="222"/>
      <c r="AD96" s="222"/>
      <c r="AE96" s="222"/>
    </row>
    <row r="97" spans="1:31" ht="15">
      <c r="A97" s="98"/>
      <c r="B97" s="4"/>
      <c r="C97" s="4"/>
      <c r="D97" s="4"/>
      <c r="E97" s="73"/>
      <c r="F97" s="32"/>
      <c r="G97" s="5"/>
      <c r="H97" s="5"/>
      <c r="I97" s="98"/>
      <c r="AB97" s="49"/>
      <c r="AC97" s="49"/>
      <c r="AD97" s="49"/>
      <c r="AE97" s="49"/>
    </row>
    <row r="98" spans="1:31" ht="15">
      <c r="A98" s="98"/>
      <c r="B98" s="4"/>
      <c r="C98" s="4"/>
      <c r="D98" s="4"/>
      <c r="E98" s="73"/>
      <c r="F98" s="32"/>
      <c r="G98" s="5"/>
      <c r="H98" s="5"/>
      <c r="I98" s="98"/>
      <c r="AB98" s="220" t="s">
        <v>147</v>
      </c>
      <c r="AC98" s="220"/>
      <c r="AD98" s="220"/>
      <c r="AE98" s="220"/>
    </row>
    <row r="99" spans="1:31" ht="15" customHeight="1">
      <c r="A99" s="98"/>
      <c r="B99" s="4"/>
      <c r="C99" s="4"/>
      <c r="D99" s="4"/>
      <c r="E99" s="73"/>
      <c r="F99" s="32"/>
      <c r="G99" s="5"/>
      <c r="H99" s="5"/>
      <c r="I99" s="98"/>
      <c r="AB99" s="217" t="s">
        <v>89</v>
      </c>
      <c r="AC99" s="217"/>
      <c r="AD99" s="217"/>
      <c r="AE99" s="217"/>
    </row>
    <row r="100" spans="1:31" ht="15" customHeight="1">
      <c r="A100" s="98"/>
      <c r="B100" s="4"/>
      <c r="C100" s="4"/>
      <c r="D100" s="4"/>
      <c r="E100" s="73"/>
      <c r="F100" s="32"/>
      <c r="G100" s="5"/>
      <c r="H100" s="5"/>
      <c r="I100" s="98"/>
      <c r="AB100" s="220" t="s">
        <v>90</v>
      </c>
      <c r="AC100" s="220"/>
      <c r="AD100" s="220"/>
      <c r="AE100" s="220"/>
    </row>
    <row r="101" ht="15">
      <c r="F101" s="113"/>
    </row>
  </sheetData>
  <sheetProtection/>
  <mergeCells count="36">
    <mergeCell ref="AB100:AE100"/>
    <mergeCell ref="A93:L93"/>
    <mergeCell ref="A94:AE94"/>
    <mergeCell ref="A95:AE95"/>
    <mergeCell ref="AB96:AE96"/>
    <mergeCell ref="AB98:AE98"/>
    <mergeCell ref="A36:B36"/>
    <mergeCell ref="A20:B20"/>
    <mergeCell ref="A6:B6"/>
    <mergeCell ref="A19:B19"/>
    <mergeCell ref="A35:B35"/>
    <mergeCell ref="AB99:AE99"/>
    <mergeCell ref="A91:B91"/>
    <mergeCell ref="A54:B54"/>
    <mergeCell ref="A67:B67"/>
    <mergeCell ref="A86:B86"/>
    <mergeCell ref="A53:B53"/>
    <mergeCell ref="A66:B66"/>
    <mergeCell ref="A85:B85"/>
    <mergeCell ref="G3:AG3"/>
    <mergeCell ref="AH3:AH5"/>
    <mergeCell ref="G4:I4"/>
    <mergeCell ref="J4:L4"/>
    <mergeCell ref="M4:O4"/>
    <mergeCell ref="P4:R4"/>
    <mergeCell ref="S4:U4"/>
    <mergeCell ref="C3:E4"/>
    <mergeCell ref="A1:AH1"/>
    <mergeCell ref="A2:AH2"/>
    <mergeCell ref="A3:A5"/>
    <mergeCell ref="B3:B5"/>
    <mergeCell ref="F3:F5"/>
    <mergeCell ref="AE4:AG4"/>
    <mergeCell ref="V4:X4"/>
    <mergeCell ref="Y4:AA4"/>
    <mergeCell ref="AB4:AD4"/>
  </mergeCells>
  <printOptions/>
  <pageMargins left="0.12" right="0.12" top="0.25" bottom="0.28" header="0.26" footer="0.25"/>
  <pageSetup horizontalDpi="300" verticalDpi="3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"/>
  <sheetViews>
    <sheetView tabSelected="1" zoomScalePageLayoutView="0" workbookViewId="0" topLeftCell="L1">
      <selection activeCell="N6" sqref="N6"/>
    </sheetView>
  </sheetViews>
  <sheetFormatPr defaultColWidth="9.140625" defaultRowHeight="15"/>
  <cols>
    <col min="1" max="1" width="6.7109375" style="0" customWidth="1"/>
    <col min="2" max="2" width="24.421875" style="0" customWidth="1"/>
    <col min="3" max="3" width="5.57421875" style="0" customWidth="1"/>
    <col min="4" max="5" width="5.7109375" style="0" customWidth="1"/>
    <col min="6" max="6" width="5.140625" style="0" customWidth="1"/>
    <col min="7" max="7" width="8.00390625" style="0" customWidth="1"/>
    <col min="8" max="8" width="7.28125" style="0" customWidth="1"/>
    <col min="9" max="9" width="7.57421875" style="0" customWidth="1"/>
    <col min="10" max="10" width="7.421875" style="0" customWidth="1"/>
    <col min="11" max="11" width="7.00390625" style="0" customWidth="1"/>
    <col min="12" max="12" width="5.7109375" style="0" customWidth="1"/>
    <col min="13" max="13" width="6.00390625" style="0" customWidth="1"/>
    <col min="14" max="14" width="5.8515625" style="0" customWidth="1"/>
    <col min="15" max="15" width="6.421875" style="0" customWidth="1"/>
    <col min="16" max="16" width="6.00390625" style="0" customWidth="1"/>
    <col min="17" max="17" width="6.28125" style="0" customWidth="1"/>
    <col min="18" max="18" width="7.8515625" style="0" customWidth="1"/>
    <col min="19" max="19" width="7.7109375" style="0" customWidth="1"/>
    <col min="20" max="20" width="7.421875" style="0" customWidth="1"/>
    <col min="21" max="21" width="8.421875" style="0" customWidth="1"/>
    <col min="22" max="22" width="9.28125" style="0" customWidth="1"/>
    <col min="23" max="23" width="10.00390625" style="0" customWidth="1"/>
    <col min="24" max="24" width="7.28125" style="0" customWidth="1"/>
    <col min="25" max="25" width="7.421875" style="0" customWidth="1"/>
    <col min="26" max="26" width="7.140625" style="0" customWidth="1"/>
    <col min="27" max="27" width="10.28125" style="0" customWidth="1"/>
  </cols>
  <sheetData>
    <row r="1" spans="1:34" ht="15">
      <c r="A1" s="189" t="s">
        <v>207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</row>
    <row r="2" spans="1:34" ht="15">
      <c r="A2" s="190" t="s">
        <v>217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1:27" s="27" customFormat="1" ht="15">
      <c r="A3" s="223" t="s">
        <v>78</v>
      </c>
      <c r="B3" s="223" t="s">
        <v>149</v>
      </c>
      <c r="C3" s="223" t="s">
        <v>150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 t="s">
        <v>154</v>
      </c>
    </row>
    <row r="4" spans="1:27" s="27" customFormat="1" ht="15">
      <c r="A4" s="223"/>
      <c r="B4" s="223"/>
      <c r="C4" s="223" t="s">
        <v>140</v>
      </c>
      <c r="D4" s="223"/>
      <c r="E4" s="223"/>
      <c r="F4" s="223" t="s">
        <v>151</v>
      </c>
      <c r="G4" s="223"/>
      <c r="H4" s="223"/>
      <c r="I4" s="223" t="s">
        <v>152</v>
      </c>
      <c r="J4" s="223"/>
      <c r="K4" s="223"/>
      <c r="L4" s="223" t="s">
        <v>1</v>
      </c>
      <c r="M4" s="223"/>
      <c r="N4" s="223"/>
      <c r="O4" s="223" t="s">
        <v>165</v>
      </c>
      <c r="P4" s="223"/>
      <c r="Q4" s="223"/>
      <c r="R4" s="223" t="s">
        <v>153</v>
      </c>
      <c r="S4" s="223"/>
      <c r="T4" s="223"/>
      <c r="U4" s="224" t="s">
        <v>222</v>
      </c>
      <c r="V4" s="224"/>
      <c r="W4" s="224"/>
      <c r="X4" s="223" t="s">
        <v>166</v>
      </c>
      <c r="Y4" s="223"/>
      <c r="Z4" s="223"/>
      <c r="AA4" s="223"/>
    </row>
    <row r="5" spans="1:27" s="27" customFormat="1" ht="15">
      <c r="A5" s="223"/>
      <c r="B5" s="223"/>
      <c r="C5" s="48" t="s">
        <v>171</v>
      </c>
      <c r="D5" s="17" t="s">
        <v>172</v>
      </c>
      <c r="E5" s="40" t="s">
        <v>173</v>
      </c>
      <c r="F5" s="48" t="s">
        <v>171</v>
      </c>
      <c r="G5" s="17" t="s">
        <v>174</v>
      </c>
      <c r="H5" s="40" t="s">
        <v>175</v>
      </c>
      <c r="I5" s="48" t="s">
        <v>171</v>
      </c>
      <c r="J5" s="17" t="s">
        <v>174</v>
      </c>
      <c r="K5" s="40" t="s">
        <v>176</v>
      </c>
      <c r="L5" s="48" t="s">
        <v>171</v>
      </c>
      <c r="M5" s="17" t="s">
        <v>178</v>
      </c>
      <c r="N5" s="40" t="s">
        <v>175</v>
      </c>
      <c r="O5" s="48" t="s">
        <v>171</v>
      </c>
      <c r="P5" s="17" t="s">
        <v>178</v>
      </c>
      <c r="Q5" s="40" t="s">
        <v>175</v>
      </c>
      <c r="R5" s="48" t="s">
        <v>179</v>
      </c>
      <c r="S5" s="17" t="s">
        <v>178</v>
      </c>
      <c r="T5" s="40" t="s">
        <v>175</v>
      </c>
      <c r="U5" s="48" t="s">
        <v>179</v>
      </c>
      <c r="V5" s="17" t="s">
        <v>178</v>
      </c>
      <c r="W5" s="40" t="s">
        <v>175</v>
      </c>
      <c r="X5" s="48" t="s">
        <v>180</v>
      </c>
      <c r="Y5" s="17" t="s">
        <v>178</v>
      </c>
      <c r="Z5" s="40" t="s">
        <v>175</v>
      </c>
      <c r="AA5" s="223"/>
    </row>
    <row r="6" spans="1:27" s="21" customFormat="1" ht="15">
      <c r="A6" s="23">
        <v>1</v>
      </c>
      <c r="B6" s="24" t="s">
        <v>82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3">
        <v>1</v>
      </c>
      <c r="W6" s="25"/>
      <c r="X6" s="25"/>
      <c r="Y6" s="25"/>
      <c r="Z6" s="25"/>
      <c r="AA6" s="25"/>
    </row>
    <row r="7" spans="1:27" s="21" customFormat="1" ht="15">
      <c r="A7" s="23">
        <v>2</v>
      </c>
      <c r="B7" s="26" t="s">
        <v>83</v>
      </c>
      <c r="C7" s="23">
        <v>17</v>
      </c>
      <c r="D7" s="23"/>
      <c r="E7" s="23"/>
      <c r="F7" s="23"/>
      <c r="G7" s="23"/>
      <c r="H7" s="23"/>
      <c r="I7" s="23">
        <v>1</v>
      </c>
      <c r="J7" s="23"/>
      <c r="K7" s="23"/>
      <c r="L7" s="23"/>
      <c r="M7" s="23"/>
      <c r="N7" s="23"/>
      <c r="O7" s="23"/>
      <c r="P7" s="23"/>
      <c r="Q7" s="23"/>
      <c r="R7" s="23">
        <v>1</v>
      </c>
      <c r="S7" s="23"/>
      <c r="T7" s="23"/>
      <c r="U7" s="23">
        <v>1</v>
      </c>
      <c r="V7" s="23"/>
      <c r="W7" s="23"/>
      <c r="X7" s="23"/>
      <c r="Y7" s="23"/>
      <c r="Z7" s="23"/>
      <c r="AA7" s="23"/>
    </row>
    <row r="8" spans="1:27" s="21" customFormat="1" ht="15">
      <c r="A8" s="23">
        <v>3</v>
      </c>
      <c r="B8" s="26" t="s">
        <v>86</v>
      </c>
      <c r="C8" s="23"/>
      <c r="D8" s="23">
        <v>9</v>
      </c>
      <c r="E8" s="23"/>
      <c r="F8" s="23"/>
      <c r="G8" s="23"/>
      <c r="H8" s="23"/>
      <c r="I8" s="23">
        <v>1</v>
      </c>
      <c r="J8" s="23">
        <v>1</v>
      </c>
      <c r="K8" s="23"/>
      <c r="L8" s="23"/>
      <c r="M8" s="23"/>
      <c r="N8" s="23"/>
      <c r="O8" s="23">
        <v>1</v>
      </c>
      <c r="P8" s="23">
        <v>3</v>
      </c>
      <c r="Q8" s="23">
        <v>1</v>
      </c>
      <c r="R8" s="23"/>
      <c r="S8" s="23"/>
      <c r="T8" s="23"/>
      <c r="U8" s="23"/>
      <c r="V8" s="23"/>
      <c r="W8" s="23">
        <v>3</v>
      </c>
      <c r="X8" s="23"/>
      <c r="Y8" s="23">
        <v>10</v>
      </c>
      <c r="Z8" s="23"/>
      <c r="AA8" s="23"/>
    </row>
    <row r="9" spans="1:27" s="21" customFormat="1" ht="15">
      <c r="A9" s="23">
        <v>4</v>
      </c>
      <c r="B9" s="26" t="s">
        <v>167</v>
      </c>
      <c r="C9" s="23"/>
      <c r="D9" s="23">
        <v>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99" customFormat="1" ht="15">
      <c r="A10" s="77">
        <v>5</v>
      </c>
      <c r="B10" s="26" t="s">
        <v>195</v>
      </c>
      <c r="C10" s="77">
        <v>6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s="21" customFormat="1" ht="15">
      <c r="A11" s="77">
        <v>6</v>
      </c>
      <c r="B11" s="26" t="s">
        <v>203</v>
      </c>
      <c r="C11" s="77">
        <v>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s="21" customFormat="1" ht="15">
      <c r="A12" s="77">
        <v>7</v>
      </c>
      <c r="B12" s="26" t="s">
        <v>214</v>
      </c>
      <c r="C12" s="77"/>
      <c r="D12" s="77"/>
      <c r="E12" s="77">
        <v>7</v>
      </c>
      <c r="F12" s="77"/>
      <c r="G12" s="77"/>
      <c r="H12" s="77">
        <v>2</v>
      </c>
      <c r="I12" s="77"/>
      <c r="J12" s="77"/>
      <c r="K12" s="77">
        <v>1</v>
      </c>
      <c r="L12" s="77"/>
      <c r="M12" s="77"/>
      <c r="N12" s="77"/>
      <c r="O12" s="77"/>
      <c r="P12" s="77"/>
      <c r="Q12" s="77"/>
      <c r="R12" s="77"/>
      <c r="S12" s="77"/>
      <c r="T12" s="77">
        <v>1</v>
      </c>
      <c r="U12" s="77"/>
      <c r="V12" s="77"/>
      <c r="W12" s="77">
        <v>4</v>
      </c>
      <c r="X12" s="77"/>
      <c r="Y12" s="77"/>
      <c r="Z12" s="77"/>
      <c r="AA12" s="132"/>
    </row>
    <row r="13" spans="1:27" s="21" customFormat="1" ht="15">
      <c r="A13" s="77">
        <v>8</v>
      </c>
      <c r="B13" s="26" t="s">
        <v>223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132"/>
    </row>
    <row r="14" spans="1:27" s="21" customFormat="1" ht="15">
      <c r="A14" s="77">
        <v>9</v>
      </c>
      <c r="B14" s="26" t="s">
        <v>224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132"/>
    </row>
    <row r="15" spans="1:27" s="175" customFormat="1" ht="15">
      <c r="A15" s="149">
        <v>10</v>
      </c>
      <c r="B15" s="173" t="s">
        <v>249</v>
      </c>
      <c r="C15" s="149">
        <v>1</v>
      </c>
      <c r="D15" s="149"/>
      <c r="E15" s="149">
        <v>1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>
        <v>1</v>
      </c>
      <c r="T15" s="149"/>
      <c r="U15" s="149"/>
      <c r="V15" s="149"/>
      <c r="W15" s="149"/>
      <c r="X15" s="149"/>
      <c r="Y15" s="149"/>
      <c r="Z15" s="149"/>
      <c r="AA15" s="174" t="s">
        <v>228</v>
      </c>
    </row>
    <row r="16" spans="1:27" s="20" customFormat="1" ht="26.25" customHeight="1">
      <c r="A16" s="109"/>
      <c r="B16" s="109" t="s">
        <v>204</v>
      </c>
      <c r="C16" s="172">
        <f>SUM(C6:C15)</f>
        <v>28</v>
      </c>
      <c r="D16" s="172">
        <f aca="true" t="shared" si="0" ref="D16:AA16">SUM(D6:D15)</f>
        <v>14</v>
      </c>
      <c r="E16" s="172">
        <f t="shared" si="0"/>
        <v>8</v>
      </c>
      <c r="F16" s="172">
        <f t="shared" si="0"/>
        <v>0</v>
      </c>
      <c r="G16" s="172">
        <f t="shared" si="0"/>
        <v>0</v>
      </c>
      <c r="H16" s="172">
        <f t="shared" si="0"/>
        <v>2</v>
      </c>
      <c r="I16" s="172">
        <f t="shared" si="0"/>
        <v>2</v>
      </c>
      <c r="J16" s="172">
        <f t="shared" si="0"/>
        <v>1</v>
      </c>
      <c r="K16" s="172">
        <f t="shared" si="0"/>
        <v>1</v>
      </c>
      <c r="L16" s="172">
        <f t="shared" si="0"/>
        <v>0</v>
      </c>
      <c r="M16" s="172">
        <f t="shared" si="0"/>
        <v>0</v>
      </c>
      <c r="N16" s="172">
        <f t="shared" si="0"/>
        <v>0</v>
      </c>
      <c r="O16" s="172">
        <f t="shared" si="0"/>
        <v>1</v>
      </c>
      <c r="P16" s="172">
        <f t="shared" si="0"/>
        <v>3</v>
      </c>
      <c r="Q16" s="172">
        <f t="shared" si="0"/>
        <v>1</v>
      </c>
      <c r="R16" s="172">
        <f t="shared" si="0"/>
        <v>1</v>
      </c>
      <c r="S16" s="172">
        <f t="shared" si="0"/>
        <v>1</v>
      </c>
      <c r="T16" s="172">
        <f t="shared" si="0"/>
        <v>1</v>
      </c>
      <c r="U16" s="172">
        <f t="shared" si="0"/>
        <v>1</v>
      </c>
      <c r="V16" s="172">
        <f t="shared" si="0"/>
        <v>1</v>
      </c>
      <c r="W16" s="172">
        <f t="shared" si="0"/>
        <v>7</v>
      </c>
      <c r="X16" s="172">
        <f t="shared" si="0"/>
        <v>0</v>
      </c>
      <c r="Y16" s="172">
        <f t="shared" si="0"/>
        <v>10</v>
      </c>
      <c r="Z16" s="172">
        <f t="shared" si="0"/>
        <v>0</v>
      </c>
      <c r="AA16" s="172">
        <f t="shared" si="0"/>
        <v>0</v>
      </c>
    </row>
    <row r="17" spans="1:27" ht="15" customHeight="1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</row>
  </sheetData>
  <sheetProtection/>
  <mergeCells count="15">
    <mergeCell ref="A17:AA17"/>
    <mergeCell ref="A1:AH1"/>
    <mergeCell ref="A2:AH2"/>
    <mergeCell ref="X4:Z4"/>
    <mergeCell ref="A3:A5"/>
    <mergeCell ref="B3:B5"/>
    <mergeCell ref="C3:Z3"/>
    <mergeCell ref="AA3:AA5"/>
    <mergeCell ref="C4:E4"/>
    <mergeCell ref="O4:Q4"/>
    <mergeCell ref="R4:T4"/>
    <mergeCell ref="U4:W4"/>
    <mergeCell ref="F4:H4"/>
    <mergeCell ref="I4:K4"/>
    <mergeCell ref="L4:N4"/>
  </mergeCells>
  <printOptions/>
  <pageMargins left="0.39" right="0.28" top="0.75" bottom="0.75" header="0.3" footer="0.3"/>
  <pageSetup horizontalDpi="300" verticalDpi="3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ASPIRE</dc:creator>
  <cp:keywords/>
  <dc:description/>
  <cp:lastModifiedBy>Geosains Teknologi</cp:lastModifiedBy>
  <cp:lastPrinted>2019-04-23T16:03:15Z</cp:lastPrinted>
  <dcterms:created xsi:type="dcterms:W3CDTF">2017-02-10T07:17:48Z</dcterms:created>
  <dcterms:modified xsi:type="dcterms:W3CDTF">2019-07-19T06:37:42Z</dcterms:modified>
  <cp:category/>
  <cp:version/>
  <cp:contentType/>
  <cp:contentStatus/>
</cp:coreProperties>
</file>