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IDANG STATISTIK TAHUN 2020\DATA SEKTORAL BIDANG SOSIAL\OPD yg Sudah Mengumpulkan Data Sektoral\TAHUN 2020\Dikes\43\"/>
    </mc:Choice>
  </mc:AlternateContent>
  <bookViews>
    <workbookView xWindow="0" yWindow="0" windowWidth="24000" windowHeight="930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  <c r="H23" i="1"/>
  <c r="K23" i="1" s="1"/>
  <c r="G23" i="1"/>
  <c r="F23" i="1"/>
  <c r="E23" i="1"/>
  <c r="D23" i="1"/>
  <c r="K21" i="1"/>
  <c r="J21" i="1"/>
  <c r="I21" i="1"/>
  <c r="L21" i="1" s="1"/>
  <c r="F21" i="1"/>
  <c r="C21" i="1"/>
  <c r="B21" i="1"/>
  <c r="A21" i="1"/>
  <c r="K20" i="1"/>
  <c r="J20" i="1"/>
  <c r="I20" i="1"/>
  <c r="L20" i="1" s="1"/>
  <c r="F20" i="1"/>
  <c r="C20" i="1"/>
  <c r="B20" i="1"/>
  <c r="A20" i="1"/>
  <c r="K19" i="1"/>
  <c r="J19" i="1"/>
  <c r="I19" i="1"/>
  <c r="L19" i="1" s="1"/>
  <c r="F19" i="1"/>
  <c r="C19" i="1"/>
  <c r="B19" i="1"/>
  <c r="A19" i="1"/>
  <c r="K18" i="1"/>
  <c r="J18" i="1"/>
  <c r="I18" i="1"/>
  <c r="L18" i="1" s="1"/>
  <c r="F18" i="1"/>
  <c r="C18" i="1"/>
  <c r="B18" i="1"/>
  <c r="A18" i="1"/>
  <c r="K17" i="1"/>
  <c r="J17" i="1"/>
  <c r="I17" i="1"/>
  <c r="L17" i="1" s="1"/>
  <c r="F17" i="1"/>
  <c r="C17" i="1"/>
  <c r="B17" i="1"/>
  <c r="A17" i="1"/>
  <c r="K16" i="1"/>
  <c r="J16" i="1"/>
  <c r="I16" i="1"/>
  <c r="L16" i="1" s="1"/>
  <c r="F16" i="1"/>
  <c r="C16" i="1"/>
  <c r="B16" i="1"/>
  <c r="A16" i="1"/>
  <c r="K15" i="1"/>
  <c r="J15" i="1"/>
  <c r="I15" i="1"/>
  <c r="L15" i="1" s="1"/>
  <c r="F15" i="1"/>
  <c r="C15" i="1"/>
  <c r="B15" i="1"/>
  <c r="A15" i="1"/>
  <c r="K14" i="1"/>
  <c r="J14" i="1"/>
  <c r="I14" i="1"/>
  <c r="L14" i="1" s="1"/>
  <c r="F14" i="1"/>
  <c r="C14" i="1"/>
  <c r="B14" i="1"/>
  <c r="A14" i="1"/>
  <c r="K13" i="1"/>
  <c r="J13" i="1"/>
  <c r="I13" i="1"/>
  <c r="L13" i="1" s="1"/>
  <c r="F13" i="1"/>
  <c r="C13" i="1"/>
  <c r="B13" i="1"/>
  <c r="A13" i="1"/>
  <c r="K12" i="1"/>
  <c r="J12" i="1"/>
  <c r="I12" i="1"/>
  <c r="L12" i="1" s="1"/>
  <c r="F12" i="1"/>
  <c r="C12" i="1"/>
  <c r="B12" i="1"/>
  <c r="A12" i="1"/>
  <c r="F5" i="1"/>
  <c r="E5" i="1"/>
  <c r="F4" i="1"/>
  <c r="E4" i="1"/>
  <c r="I23" i="1" l="1"/>
  <c r="L23" i="1" s="1"/>
</calcChain>
</file>

<file path=xl/sharedStrings.xml><?xml version="1.0" encoding="utf-8"?>
<sst xmlns="http://schemas.openxmlformats.org/spreadsheetml/2006/main" count="21" uniqueCount="15">
  <si>
    <t>TABEL 43</t>
  </si>
  <si>
    <t>JUMLAH BALITA DITIMBANG MENURUT JENIS KELAMIN, KECAMATAN, DAN PUSKESMAS</t>
  </si>
  <si>
    <t>NO</t>
  </si>
  <si>
    <t>KABUPATEN</t>
  </si>
  <si>
    <t>PUSKESMAS</t>
  </si>
  <si>
    <t>BALITA</t>
  </si>
  <si>
    <t>JUMLAH SASARAN BALITA (S)</t>
  </si>
  <si>
    <t>DITIMBANG</t>
  </si>
  <si>
    <t>JUMLAH (D)</t>
  </si>
  <si>
    <t>% (D/S)</t>
  </si>
  <si>
    <t>L</t>
  </si>
  <si>
    <t>P</t>
  </si>
  <si>
    <t>L+P</t>
  </si>
  <si>
    <t>JUMLAH (KAB/KOTA)</t>
  </si>
  <si>
    <t>Sumber : Seksi Gizi Masyarakat, Dinas Kesehatan Provinsi NTB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</si>
</sst>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3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quotePrefix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7" fontId="2" fillId="0" borderId="2" xfId="1" applyNumberFormat="1" applyFont="1" applyFill="1" applyBorder="1" applyAlignment="1">
      <alignment vertical="center"/>
    </xf>
    <xf numFmtId="37" fontId="2" fillId="0" borderId="11" xfId="1" applyNumberFormat="1" applyFont="1" applyFill="1" applyBorder="1" applyAlignment="1">
      <alignment vertical="center"/>
    </xf>
    <xf numFmtId="2" fontId="2" fillId="0" borderId="11" xfId="1" applyNumberFormat="1" applyFont="1" applyFill="1" applyBorder="1" applyAlignment="1">
      <alignment vertical="center"/>
    </xf>
    <xf numFmtId="2" fontId="2" fillId="0" borderId="2" xfId="1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37" fontId="2" fillId="0" borderId="10" xfId="1" applyNumberFormat="1" applyFont="1" applyFill="1" applyBorder="1" applyAlignment="1">
      <alignment vertical="center"/>
    </xf>
    <xf numFmtId="2" fontId="2" fillId="0" borderId="10" xfId="1" applyNumberFormat="1" applyFont="1" applyFill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7" fontId="5" fillId="0" borderId="15" xfId="1" applyNumberFormat="1" applyFont="1" applyFill="1" applyBorder="1" applyAlignment="1">
      <alignment vertical="center"/>
    </xf>
    <xf numFmtId="2" fontId="5" fillId="0" borderId="15" xfId="1" applyNumberFormat="1" applyFont="1" applyFill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IDANG%20STATISTIK%20TAHUN%202020/DATA%20SEKTORAL%20BIDANG%20SOSIAL/OPD%20yg%20Sudah%20Mengumpulkan%20Data%20Sektoral/TAHUN%202020/Dikes/TABEL%20PROFIL%20KESEHATAN%202019_PROV%20NT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"/>
      <sheetName val="1_BPS"/>
      <sheetName val="2_BPS"/>
      <sheetName val="3_BPS_SUSENAS"/>
      <sheetName val="4_YANKES"/>
      <sheetName val="5_YANKES"/>
      <sheetName val="6_YANKES"/>
      <sheetName val="7_YANKES_RSU"/>
      <sheetName val="8_YANKES_RSU"/>
      <sheetName val="9_IFK"/>
      <sheetName val="10_PROMKES"/>
      <sheetName val="11_SDMK"/>
      <sheetName val="12_SDMK"/>
      <sheetName val="13_SDMK"/>
      <sheetName val="14_SDMK"/>
      <sheetName val="15_SDMK"/>
      <sheetName val="16_SDMK"/>
      <sheetName val="17_JKN"/>
      <sheetName val="18_PROMKES"/>
      <sheetName val="19_SUBAGPROGRAM"/>
      <sheetName val="20_KESGA"/>
      <sheetName val="21_KESGA"/>
      <sheetName val="22_KESGA"/>
      <sheetName val="23_KESGA"/>
      <sheetName val="24_IMUN"/>
      <sheetName val="25_IMUN"/>
      <sheetName val="26_IMUN"/>
      <sheetName val="27_GIZI"/>
      <sheetName val="28_KESGA"/>
      <sheetName val="29_KESGA"/>
      <sheetName val="30_KESGA"/>
      <sheetName val="31_KESGA"/>
      <sheetName val="32_KESGA"/>
      <sheetName val="33_KESGA"/>
      <sheetName val="34_KESGA"/>
      <sheetName val="35_GIZI"/>
      <sheetName val="36_KESGA"/>
      <sheetName val="37_IMUN"/>
      <sheetName val="38_IMUN"/>
      <sheetName val="39_IMUN"/>
      <sheetName val="40_IMUN"/>
      <sheetName val="41_GIZI"/>
      <sheetName val="42_KESGA"/>
      <sheetName val="43_GIZI"/>
      <sheetName val="44_GIZI"/>
      <sheetName val="45_KESGA_UKS"/>
      <sheetName val="46_YANKES"/>
      <sheetName val="47_YANKES_UKS"/>
      <sheetName val="48_PTM"/>
      <sheetName val="49_KESGA"/>
      <sheetName val="50_KESGA"/>
      <sheetName val="51_TB"/>
      <sheetName val="52_TB"/>
      <sheetName val="53_PNEUMONIA"/>
      <sheetName val="54_HIV"/>
      <sheetName val="55_AIDS"/>
      <sheetName val="56_DIARE"/>
      <sheetName val="57_KUSTA"/>
      <sheetName val="58_KUSTA"/>
      <sheetName val="59_KUSTA"/>
      <sheetName val="60_KUSTA"/>
      <sheetName val="61_AFP"/>
      <sheetName val="62_P2"/>
      <sheetName val="63_SURVEILANS"/>
      <sheetName val="64_SURVEILANS"/>
      <sheetName val="65_DBD"/>
      <sheetName val="66_MALARIA"/>
      <sheetName val="67_FILARIA"/>
      <sheetName val="68_PTM"/>
      <sheetName val="69_PTM"/>
      <sheetName val="70_PTM"/>
      <sheetName val="71_ODGJ"/>
      <sheetName val="72_KESLING"/>
      <sheetName val="73_KESLING"/>
      <sheetName val="74_KESLING"/>
      <sheetName val="75_KESLING"/>
      <sheetName val="76_KESLING"/>
    </sheetNames>
    <sheetDataSet>
      <sheetData sheetId="0"/>
      <sheetData sheetId="1">
        <row r="5">
          <cell r="E5" t="str">
            <v>PROVINSI</v>
          </cell>
          <cell r="F5" t="str">
            <v>NUSA TENGGARA BARAT</v>
          </cell>
        </row>
        <row r="6">
          <cell r="E6" t="str">
            <v xml:space="preserve">TAHUN </v>
          </cell>
          <cell r="F6">
            <v>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9">
          <cell r="A9">
            <v>1</v>
          </cell>
          <cell r="B9" t="str">
            <v xml:space="preserve"> Lombok Barat</v>
          </cell>
          <cell r="C9">
            <v>19</v>
          </cell>
        </row>
        <row r="10">
          <cell r="A10">
            <v>2</v>
          </cell>
          <cell r="B10" t="str">
            <v xml:space="preserve"> Lombok Tengah</v>
          </cell>
          <cell r="C10">
            <v>28</v>
          </cell>
        </row>
        <row r="11">
          <cell r="A11">
            <v>3</v>
          </cell>
          <cell r="B11" t="str">
            <v xml:space="preserve"> Lombok Timur</v>
          </cell>
          <cell r="C11">
            <v>32</v>
          </cell>
        </row>
        <row r="12">
          <cell r="A12">
            <v>4</v>
          </cell>
          <cell r="B12" t="str">
            <v xml:space="preserve"> Sumbawa</v>
          </cell>
          <cell r="C12">
            <v>25</v>
          </cell>
        </row>
        <row r="13">
          <cell r="A13">
            <v>5</v>
          </cell>
          <cell r="B13" t="str">
            <v xml:space="preserve"> Dompu</v>
          </cell>
          <cell r="C13">
            <v>9</v>
          </cell>
        </row>
        <row r="14">
          <cell r="A14">
            <v>6</v>
          </cell>
          <cell r="B14" t="str">
            <v xml:space="preserve"> Bima</v>
          </cell>
          <cell r="C14">
            <v>21</v>
          </cell>
        </row>
        <row r="15">
          <cell r="A15">
            <v>7</v>
          </cell>
          <cell r="B15" t="str">
            <v xml:space="preserve"> Sumbawa Barat</v>
          </cell>
          <cell r="C15">
            <v>9</v>
          </cell>
        </row>
        <row r="16">
          <cell r="A16">
            <v>8</v>
          </cell>
          <cell r="B16" t="str">
            <v xml:space="preserve"> Lombok Utara</v>
          </cell>
          <cell r="C16">
            <v>8</v>
          </cell>
        </row>
        <row r="17">
          <cell r="A17">
            <v>9</v>
          </cell>
          <cell r="B17" t="str">
            <v xml:space="preserve"> Kota Mataram</v>
          </cell>
          <cell r="C17">
            <v>11</v>
          </cell>
        </row>
        <row r="18">
          <cell r="A18">
            <v>10</v>
          </cell>
          <cell r="B18" t="str">
            <v xml:space="preserve"> Kota Bima</v>
          </cell>
          <cell r="C18">
            <v>7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workbookViewId="0">
      <selection activeCell="P18" sqref="P18"/>
    </sheetView>
  </sheetViews>
  <sheetFormatPr defaultRowHeight="15" x14ac:dyDescent="0.25"/>
  <cols>
    <col min="2" max="2" width="18.28515625" bestFit="1" customWidth="1"/>
    <col min="3" max="3" width="15.85546875" bestFit="1" customWidth="1"/>
    <col min="4" max="4" width="9.5703125" bestFit="1" customWidth="1"/>
    <col min="5" max="5" width="12.28515625" bestFit="1" customWidth="1"/>
    <col min="6" max="6" width="16.5703125" customWidth="1"/>
    <col min="7" max="9" width="9.5703125" bestFit="1" customWidth="1"/>
  </cols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6.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ht="16.5" x14ac:dyDescent="0.25">
      <c r="A4" s="4"/>
      <c r="B4" s="4"/>
      <c r="C4" s="4"/>
      <c r="D4" s="4"/>
      <c r="E4" s="5" t="str">
        <f>'[1]1_BPS'!E5</f>
        <v>PROVINSI</v>
      </c>
      <c r="F4" s="6" t="str">
        <f>'[1]1_BPS'!F5</f>
        <v>NUSA TENGGARA BARAT</v>
      </c>
      <c r="G4" s="4"/>
      <c r="H4" s="4"/>
      <c r="I4" s="4"/>
      <c r="J4" s="4"/>
      <c r="K4" s="4"/>
      <c r="L4" s="4"/>
    </row>
    <row r="5" spans="1:12" ht="16.5" x14ac:dyDescent="0.25">
      <c r="A5" s="4"/>
      <c r="B5" s="4"/>
      <c r="C5" s="4"/>
      <c r="D5" s="4"/>
      <c r="E5" s="5" t="str">
        <f>'[1]1_BPS'!E6</f>
        <v xml:space="preserve">TAHUN </v>
      </c>
      <c r="F5" s="6">
        <f>'[1]1_BPS'!F6</f>
        <v>2019</v>
      </c>
      <c r="G5" s="4"/>
      <c r="H5" s="4"/>
      <c r="I5" s="4"/>
      <c r="J5" s="4"/>
      <c r="K5" s="4"/>
      <c r="L5" s="4"/>
    </row>
    <row r="6" spans="1:12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s="8" t="s">
        <v>2</v>
      </c>
      <c r="B7" s="9" t="s">
        <v>3</v>
      </c>
      <c r="C7" s="9" t="s">
        <v>4</v>
      </c>
      <c r="D7" s="10" t="s">
        <v>5</v>
      </c>
      <c r="E7" s="11"/>
      <c r="F7" s="11"/>
      <c r="G7" s="11"/>
      <c r="H7" s="11"/>
      <c r="I7" s="11"/>
      <c r="J7" s="11"/>
      <c r="K7" s="11"/>
      <c r="L7" s="12"/>
    </row>
    <row r="8" spans="1:12" x14ac:dyDescent="0.25">
      <c r="A8" s="8"/>
      <c r="B8" s="9"/>
      <c r="C8" s="9"/>
      <c r="D8" s="13" t="s">
        <v>6</v>
      </c>
      <c r="E8" s="14"/>
      <c r="F8" s="14"/>
      <c r="G8" s="15" t="s">
        <v>7</v>
      </c>
      <c r="H8" s="16"/>
      <c r="I8" s="16"/>
      <c r="J8" s="16"/>
      <c r="K8" s="16"/>
      <c r="L8" s="17"/>
    </row>
    <row r="9" spans="1:12" x14ac:dyDescent="0.25">
      <c r="A9" s="8"/>
      <c r="B9" s="9"/>
      <c r="C9" s="9"/>
      <c r="D9" s="14"/>
      <c r="E9" s="14"/>
      <c r="F9" s="14"/>
      <c r="G9" s="15" t="s">
        <v>8</v>
      </c>
      <c r="H9" s="16"/>
      <c r="I9" s="16"/>
      <c r="J9" s="15" t="s">
        <v>9</v>
      </c>
      <c r="K9" s="16"/>
      <c r="L9" s="17"/>
    </row>
    <row r="10" spans="1:12" x14ac:dyDescent="0.25">
      <c r="A10" s="18"/>
      <c r="B10" s="19"/>
      <c r="C10" s="19"/>
      <c r="D10" s="20" t="s">
        <v>10</v>
      </c>
      <c r="E10" s="20" t="s">
        <v>11</v>
      </c>
      <c r="F10" s="20" t="s">
        <v>12</v>
      </c>
      <c r="G10" s="20" t="s">
        <v>10</v>
      </c>
      <c r="H10" s="20" t="s">
        <v>11</v>
      </c>
      <c r="I10" s="20" t="s">
        <v>12</v>
      </c>
      <c r="J10" s="20" t="s">
        <v>10</v>
      </c>
      <c r="K10" s="20" t="s">
        <v>11</v>
      </c>
      <c r="L10" s="20" t="s">
        <v>12</v>
      </c>
    </row>
    <row r="11" spans="1:12" x14ac:dyDescent="0.25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</row>
    <row r="12" spans="1:12" x14ac:dyDescent="0.25">
      <c r="A12" s="22">
        <f>'[1]9_IFK'!A9</f>
        <v>1</v>
      </c>
      <c r="B12" s="22" t="str">
        <f>'[1]9_IFK'!B9</f>
        <v xml:space="preserve"> Lombok Barat</v>
      </c>
      <c r="C12" s="22">
        <f>'[1]9_IFK'!C9</f>
        <v>19</v>
      </c>
      <c r="D12" s="23">
        <v>32669</v>
      </c>
      <c r="E12" s="23">
        <v>31059</v>
      </c>
      <c r="F12" s="23">
        <f>SUM(D12:E12)</f>
        <v>63728</v>
      </c>
      <c r="G12" s="23">
        <v>31380</v>
      </c>
      <c r="H12" s="24">
        <v>29797</v>
      </c>
      <c r="I12" s="23">
        <f>SUM(G12:H12)</f>
        <v>61177</v>
      </c>
      <c r="J12" s="25">
        <f>G12/D12*100</f>
        <v>96.054363463834207</v>
      </c>
      <c r="K12" s="25">
        <f>H12/E12*100</f>
        <v>95.936765510802019</v>
      </c>
      <c r="L12" s="25">
        <f>I12/F12*100</f>
        <v>95.997049962339943</v>
      </c>
    </row>
    <row r="13" spans="1:12" x14ac:dyDescent="0.25">
      <c r="A13" s="22">
        <f>'[1]9_IFK'!A10</f>
        <v>2</v>
      </c>
      <c r="B13" s="22" t="str">
        <f>'[1]9_IFK'!B10</f>
        <v xml:space="preserve"> Lombok Tengah</v>
      </c>
      <c r="C13" s="22">
        <f>'[1]9_IFK'!C10</f>
        <v>28</v>
      </c>
      <c r="D13" s="23">
        <v>51802</v>
      </c>
      <c r="E13" s="23">
        <v>48443</v>
      </c>
      <c r="F13" s="23">
        <f t="shared" ref="F13:F20" si="0">SUM(D13:E13)</f>
        <v>100245</v>
      </c>
      <c r="G13" s="23">
        <v>40751</v>
      </c>
      <c r="H13" s="23">
        <v>39194</v>
      </c>
      <c r="I13" s="23">
        <f t="shared" ref="I13:I21" si="1">SUM(G13:H13)</f>
        <v>79945</v>
      </c>
      <c r="J13" s="26">
        <f t="shared" ref="J13:L21" si="2">G13/D13*100</f>
        <v>78.666846839890354</v>
      </c>
      <c r="K13" s="26">
        <f t="shared" si="2"/>
        <v>80.907458249901936</v>
      </c>
      <c r="L13" s="26">
        <f t="shared" si="2"/>
        <v>79.749613447054713</v>
      </c>
    </row>
    <row r="14" spans="1:12" x14ac:dyDescent="0.25">
      <c r="A14" s="22">
        <f>'[1]9_IFK'!A11</f>
        <v>3</v>
      </c>
      <c r="B14" s="22" t="str">
        <f>'[1]9_IFK'!B11</f>
        <v xml:space="preserve"> Lombok Timur</v>
      </c>
      <c r="C14" s="22">
        <f>'[1]9_IFK'!C11</f>
        <v>32</v>
      </c>
      <c r="D14" s="23">
        <v>63232</v>
      </c>
      <c r="E14" s="23">
        <v>62675</v>
      </c>
      <c r="F14" s="23">
        <f t="shared" si="0"/>
        <v>125907</v>
      </c>
      <c r="G14" s="23">
        <v>56447</v>
      </c>
      <c r="H14" s="23">
        <v>55892</v>
      </c>
      <c r="I14" s="23">
        <f t="shared" si="1"/>
        <v>112339</v>
      </c>
      <c r="J14" s="26">
        <f t="shared" si="2"/>
        <v>89.269673582995949</v>
      </c>
      <c r="K14" s="26">
        <f t="shared" si="2"/>
        <v>89.177502991623456</v>
      </c>
      <c r="L14" s="26">
        <f t="shared" si="2"/>
        <v>89.223792164057599</v>
      </c>
    </row>
    <row r="15" spans="1:12" x14ac:dyDescent="0.25">
      <c r="A15" s="22">
        <f>'[1]9_IFK'!A12</f>
        <v>4</v>
      </c>
      <c r="B15" s="22" t="str">
        <f>'[1]9_IFK'!B12</f>
        <v xml:space="preserve"> Sumbawa</v>
      </c>
      <c r="C15" s="22">
        <f>'[1]9_IFK'!C12</f>
        <v>25</v>
      </c>
      <c r="D15" s="23">
        <v>20783</v>
      </c>
      <c r="E15" s="23">
        <v>20431</v>
      </c>
      <c r="F15" s="23">
        <f t="shared" si="0"/>
        <v>41214</v>
      </c>
      <c r="G15" s="23">
        <v>17458</v>
      </c>
      <c r="H15" s="23">
        <v>17265</v>
      </c>
      <c r="I15" s="23">
        <f t="shared" si="1"/>
        <v>34723</v>
      </c>
      <c r="J15" s="26">
        <f t="shared" si="2"/>
        <v>84.00134725496801</v>
      </c>
      <c r="K15" s="26">
        <f t="shared" si="2"/>
        <v>84.503940091038132</v>
      </c>
      <c r="L15" s="26">
        <f t="shared" si="2"/>
        <v>84.250497403794824</v>
      </c>
    </row>
    <row r="16" spans="1:12" x14ac:dyDescent="0.25">
      <c r="A16" s="22">
        <f>'[1]9_IFK'!A13</f>
        <v>5</v>
      </c>
      <c r="B16" s="22" t="str">
        <f>'[1]9_IFK'!B13</f>
        <v xml:space="preserve"> Dompu</v>
      </c>
      <c r="C16" s="22">
        <f>'[1]9_IFK'!C13</f>
        <v>9</v>
      </c>
      <c r="D16" s="23">
        <v>12191</v>
      </c>
      <c r="E16" s="23">
        <v>11819</v>
      </c>
      <c r="F16" s="23">
        <f>SUM(D16:E16)</f>
        <v>24010</v>
      </c>
      <c r="G16" s="23">
        <v>9863</v>
      </c>
      <c r="H16" s="23">
        <v>9550</v>
      </c>
      <c r="I16" s="23">
        <f t="shared" si="1"/>
        <v>19413</v>
      </c>
      <c r="J16" s="26">
        <f t="shared" si="2"/>
        <v>80.903945533590345</v>
      </c>
      <c r="K16" s="26">
        <f t="shared" si="2"/>
        <v>80.802098316270417</v>
      </c>
      <c r="L16" s="26">
        <f t="shared" si="2"/>
        <v>80.853810912119954</v>
      </c>
    </row>
    <row r="17" spans="1:12" x14ac:dyDescent="0.25">
      <c r="A17" s="22">
        <f>'[1]9_IFK'!A14</f>
        <v>6</v>
      </c>
      <c r="B17" s="22" t="str">
        <f>'[1]9_IFK'!B14</f>
        <v xml:space="preserve"> Bima</v>
      </c>
      <c r="C17" s="22">
        <f>'[1]9_IFK'!C14</f>
        <v>21</v>
      </c>
      <c r="D17" s="23">
        <v>22242</v>
      </c>
      <c r="E17" s="23">
        <v>22680</v>
      </c>
      <c r="F17" s="23">
        <f t="shared" si="0"/>
        <v>44922</v>
      </c>
      <c r="G17" s="23">
        <v>17873</v>
      </c>
      <c r="H17" s="23">
        <v>11925</v>
      </c>
      <c r="I17" s="23">
        <f t="shared" si="1"/>
        <v>29798</v>
      </c>
      <c r="J17" s="26">
        <f t="shared" si="2"/>
        <v>80.356982285765667</v>
      </c>
      <c r="K17" s="26">
        <f t="shared" si="2"/>
        <v>52.579365079365083</v>
      </c>
      <c r="L17" s="26">
        <f t="shared" si="2"/>
        <v>66.33275455233516</v>
      </c>
    </row>
    <row r="18" spans="1:12" x14ac:dyDescent="0.25">
      <c r="A18" s="22">
        <f>'[1]9_IFK'!A15</f>
        <v>7</v>
      </c>
      <c r="B18" s="22" t="str">
        <f>'[1]9_IFK'!B15</f>
        <v xml:space="preserve"> Sumbawa Barat</v>
      </c>
      <c r="C18" s="22">
        <f>'[1]9_IFK'!C15</f>
        <v>9</v>
      </c>
      <c r="D18" s="23">
        <v>6068</v>
      </c>
      <c r="E18" s="23">
        <v>5961</v>
      </c>
      <c r="F18" s="23">
        <f t="shared" si="0"/>
        <v>12029</v>
      </c>
      <c r="G18" s="23">
        <v>5225</v>
      </c>
      <c r="H18" s="23">
        <v>5082</v>
      </c>
      <c r="I18" s="23">
        <f t="shared" si="1"/>
        <v>10307</v>
      </c>
      <c r="J18" s="26">
        <f t="shared" si="2"/>
        <v>86.107448912326959</v>
      </c>
      <c r="K18" s="26">
        <f t="shared" si="2"/>
        <v>85.254151987921489</v>
      </c>
      <c r="L18" s="26">
        <f t="shared" si="2"/>
        <v>85.684595560728241</v>
      </c>
    </row>
    <row r="19" spans="1:12" x14ac:dyDescent="0.25">
      <c r="A19" s="22">
        <f>'[1]9_IFK'!A16</f>
        <v>8</v>
      </c>
      <c r="B19" s="22" t="str">
        <f>'[1]9_IFK'!B16</f>
        <v xml:space="preserve"> Lombok Utara</v>
      </c>
      <c r="C19" s="22">
        <f>'[1]9_IFK'!C16</f>
        <v>8</v>
      </c>
      <c r="D19" s="23">
        <v>11318</v>
      </c>
      <c r="E19" s="23">
        <v>11442</v>
      </c>
      <c r="F19" s="23">
        <f t="shared" si="0"/>
        <v>22760</v>
      </c>
      <c r="G19" s="23">
        <v>9664</v>
      </c>
      <c r="H19" s="23">
        <v>10428</v>
      </c>
      <c r="I19" s="23">
        <f t="shared" si="1"/>
        <v>20092</v>
      </c>
      <c r="J19" s="26">
        <f t="shared" si="2"/>
        <v>85.386110620250932</v>
      </c>
      <c r="K19" s="26">
        <f t="shared" si="2"/>
        <v>91.13791295228107</v>
      </c>
      <c r="L19" s="26">
        <f t="shared" si="2"/>
        <v>88.277680140597539</v>
      </c>
    </row>
    <row r="20" spans="1:12" x14ac:dyDescent="0.25">
      <c r="A20" s="22">
        <f>'[1]9_IFK'!A17</f>
        <v>9</v>
      </c>
      <c r="B20" s="22" t="str">
        <f>'[1]9_IFK'!B17</f>
        <v xml:space="preserve"> Kota Mataram</v>
      </c>
      <c r="C20" s="22">
        <f>'[1]9_IFK'!C17</f>
        <v>11</v>
      </c>
      <c r="D20" s="23">
        <v>14747</v>
      </c>
      <c r="E20" s="23">
        <v>13369</v>
      </c>
      <c r="F20" s="23">
        <f t="shared" si="0"/>
        <v>28116</v>
      </c>
      <c r="G20" s="23">
        <v>12213</v>
      </c>
      <c r="H20" s="23">
        <v>11045</v>
      </c>
      <c r="I20" s="23">
        <f>SUM(G20:H20)</f>
        <v>23258</v>
      </c>
      <c r="J20" s="26">
        <f t="shared" si="2"/>
        <v>82.816844103885529</v>
      </c>
      <c r="K20" s="26">
        <f t="shared" si="2"/>
        <v>82.616500860198968</v>
      </c>
      <c r="L20" s="26">
        <f t="shared" si="2"/>
        <v>82.721582017356667</v>
      </c>
    </row>
    <row r="21" spans="1:12" x14ac:dyDescent="0.25">
      <c r="A21" s="22">
        <f>'[1]9_IFK'!A18</f>
        <v>10</v>
      </c>
      <c r="B21" s="22" t="str">
        <f>'[1]9_IFK'!B18</f>
        <v xml:space="preserve"> Kota Bima</v>
      </c>
      <c r="C21" s="22">
        <f>'[1]9_IFK'!C18</f>
        <v>7</v>
      </c>
      <c r="D21" s="23">
        <v>6922</v>
      </c>
      <c r="E21" s="23">
        <v>6469</v>
      </c>
      <c r="F21" s="23">
        <f>SUM(D21:E21)</f>
        <v>13391</v>
      </c>
      <c r="G21" s="23">
        <v>5211</v>
      </c>
      <c r="H21" s="23">
        <v>5120</v>
      </c>
      <c r="I21" s="23">
        <f t="shared" si="1"/>
        <v>10331</v>
      </c>
      <c r="J21" s="26">
        <f t="shared" si="2"/>
        <v>75.281710488298188</v>
      </c>
      <c r="K21" s="26">
        <f t="shared" si="2"/>
        <v>79.146699644458181</v>
      </c>
      <c r="L21" s="26">
        <f t="shared" si="2"/>
        <v>77.148831304607569</v>
      </c>
    </row>
    <row r="22" spans="1:12" x14ac:dyDescent="0.25">
      <c r="A22" s="27"/>
      <c r="B22" s="22"/>
      <c r="C22" s="22"/>
      <c r="D22" s="23"/>
      <c r="E22" s="23"/>
      <c r="F22" s="23"/>
      <c r="G22" s="23"/>
      <c r="H22" s="28"/>
      <c r="I22" s="23"/>
      <c r="J22" s="29"/>
      <c r="K22" s="26"/>
      <c r="L22" s="29"/>
    </row>
    <row r="23" spans="1:12" ht="16.5" thickBot="1" x14ac:dyDescent="0.3">
      <c r="A23" s="30" t="s">
        <v>13</v>
      </c>
      <c r="B23" s="31"/>
      <c r="C23" s="32"/>
      <c r="D23" s="33">
        <f t="shared" ref="D23:I23" si="3">SUM(D12:D22)</f>
        <v>241974</v>
      </c>
      <c r="E23" s="33">
        <f t="shared" si="3"/>
        <v>234348</v>
      </c>
      <c r="F23" s="33">
        <f t="shared" si="3"/>
        <v>476322</v>
      </c>
      <c r="G23" s="33">
        <f t="shared" si="3"/>
        <v>206085</v>
      </c>
      <c r="H23" s="33">
        <f t="shared" si="3"/>
        <v>195298</v>
      </c>
      <c r="I23" s="33">
        <f t="shared" si="3"/>
        <v>401383</v>
      </c>
      <c r="J23" s="34">
        <f>G23/D23*100</f>
        <v>85.168241215998407</v>
      </c>
      <c r="K23" s="34">
        <f>H23/E23*100</f>
        <v>83.336747059927973</v>
      </c>
      <c r="L23" s="34">
        <f>I23/F23*100</f>
        <v>84.267155411675304</v>
      </c>
    </row>
    <row r="24" spans="1:12" x14ac:dyDescent="0.25">
      <c r="A24" s="35"/>
      <c r="B24" s="35"/>
      <c r="C24" s="35"/>
      <c r="D24" s="36"/>
      <c r="E24" s="36"/>
      <c r="F24" s="36"/>
      <c r="G24" s="36"/>
      <c r="H24" s="36"/>
      <c r="I24" s="36"/>
      <c r="J24" s="36"/>
      <c r="K24" s="36"/>
      <c r="L24" s="36"/>
    </row>
    <row r="25" spans="1:12" x14ac:dyDescent="0.25">
      <c r="A25" s="37" t="s">
        <v>14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</row>
  </sheetData>
  <mergeCells count="8">
    <mergeCell ref="A7:A10"/>
    <mergeCell ref="B7:B10"/>
    <mergeCell ref="C7:C10"/>
    <mergeCell ref="D7:L7"/>
    <mergeCell ref="D8:F9"/>
    <mergeCell ref="G8:L8"/>
    <mergeCell ref="G9:I9"/>
    <mergeCell ref="J9:L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 RC</dc:creator>
  <cp:lastModifiedBy>Administrator RC</cp:lastModifiedBy>
  <dcterms:created xsi:type="dcterms:W3CDTF">2020-07-22T08:11:10Z</dcterms:created>
  <dcterms:modified xsi:type="dcterms:W3CDTF">2020-07-22T08:12:47Z</dcterms:modified>
</cp:coreProperties>
</file>