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Guru SD Negeri dan Swasta Menurut Ijasah Tertinggi\"/>
    </mc:Choice>
  </mc:AlternateContent>
  <xr:revisionPtr revIDLastSave="0" documentId="13_ncr:1_{4F3F0DE8-F157-434E-8C62-3E1F77167578}" xr6:coauthVersionLast="40" xr6:coauthVersionMax="40" xr10:uidLastSave="{00000000-0000-0000-0000-000000000000}"/>
  <bookViews>
    <workbookView xWindow="1080" yWindow="1080" windowWidth="144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F17" i="1"/>
  <c r="E17" i="1"/>
  <c r="C17" i="1"/>
  <c r="N16" i="1"/>
  <c r="L16" i="1"/>
  <c r="K16" i="1"/>
  <c r="N15" i="1"/>
  <c r="L15" i="1"/>
  <c r="D17" i="1"/>
  <c r="N14" i="1"/>
  <c r="L14" i="1"/>
  <c r="K14" i="1"/>
  <c r="N13" i="1"/>
  <c r="K13" i="1"/>
  <c r="M13" i="1" s="1"/>
  <c r="N12" i="1"/>
  <c r="L12" i="1"/>
  <c r="K12" i="1"/>
  <c r="N11" i="1"/>
  <c r="K11" i="1"/>
  <c r="M11" i="1" s="1"/>
  <c r="L10" i="1"/>
  <c r="G17" i="1"/>
  <c r="N9" i="1"/>
  <c r="L9" i="1"/>
  <c r="I17" i="1"/>
  <c r="A9" i="1"/>
  <c r="A10" i="1" s="1"/>
  <c r="A11" i="1" s="1"/>
  <c r="A12" i="1" s="1"/>
  <c r="A13" i="1" s="1"/>
  <c r="A14" i="1" s="1"/>
  <c r="A15" i="1" s="1"/>
  <c r="A16" i="1" s="1"/>
  <c r="L8" i="1"/>
  <c r="K8" i="1"/>
  <c r="A8" i="1"/>
  <c r="L7" i="1"/>
  <c r="K7" i="1"/>
  <c r="N7" i="1"/>
  <c r="M7" i="1" l="1"/>
  <c r="M12" i="1"/>
  <c r="M16" i="1"/>
  <c r="M8" i="1"/>
  <c r="M14" i="1"/>
  <c r="N10" i="1"/>
  <c r="K15" i="1"/>
  <c r="M15" i="1" s="1"/>
  <c r="L17" i="1"/>
  <c r="N8" i="1"/>
  <c r="K9" i="1"/>
  <c r="M9" i="1" s="1"/>
  <c r="K10" i="1"/>
  <c r="M10" i="1" s="1"/>
  <c r="M17" i="1" l="1"/>
  <c r="N17" i="1"/>
  <c r="K17" i="1"/>
</calcChain>
</file>

<file path=xl/sharedStrings.xml><?xml version="1.0" encoding="utf-8"?>
<sst xmlns="http://schemas.openxmlformats.org/spreadsheetml/2006/main" count="43" uniqueCount="43">
  <si>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</si>
  <si>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</si>
  <si>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</si>
  <si>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</si>
  <si>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</si>
  <si>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</si>
  <si>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</si>
  <si>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</si>
  <si>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</si>
  <si>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</si>
  <si>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</si>
  <si>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</si>
  <si>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</si>
  <si>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</si>
  <si>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</si>
  <si>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</si>
  <si>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</si>
  <si>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</si>
  <si>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Provinsi Nusa Tenggara Barat Tahun 2016/2017</t>
  </si>
  <si>
    <t>Jumlah Guru SD Negeri dan Swasta Menurut Ijasah Tertinggi</t>
  </si>
  <si>
    <t>No.</t>
  </si>
  <si>
    <t>Ijasah</t>
  </si>
  <si>
    <t>GTT</t>
  </si>
  <si>
    <t>Total</t>
  </si>
  <si>
    <t>guru ijasah &lt; S1</t>
  </si>
  <si>
    <t>SMP</t>
  </si>
  <si>
    <t>SM Keg.</t>
  </si>
  <si>
    <t>SM Non. Keg</t>
  </si>
  <si>
    <t>PSLP/ D1</t>
  </si>
  <si>
    <t>PGSLTA/ D1/ D2</t>
  </si>
  <si>
    <t>Sarmud D3</t>
  </si>
  <si>
    <t>S1</t>
  </si>
  <si>
    <t>S2</t>
  </si>
  <si>
    <t>Jumlah GT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</si>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</sst>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1" fontId="3" fillId="0" borderId="2" xfId="1" applyFont="1" applyBorder="1" applyAlignment="1">
      <alignment horizontal="center" vertical="center"/>
    </xf>
    <xf numFmtId="41" fontId="3" fillId="0" borderId="2" xfId="1" applyFont="1" applyBorder="1" applyAlignment="1">
      <alignment vertical="center"/>
    </xf>
    <xf numFmtId="41" fontId="3" fillId="0" borderId="17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1" fontId="3" fillId="0" borderId="3" xfId="1" applyFont="1" applyBorder="1" applyAlignment="1">
      <alignment horizontal="center" vertical="center"/>
    </xf>
    <xf numFmtId="41" fontId="3" fillId="0" borderId="3" xfId="1" applyFont="1" applyBorder="1" applyAlignment="1">
      <alignment vertical="center"/>
    </xf>
    <xf numFmtId="41" fontId="3" fillId="0" borderId="12" xfId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1" fontId="3" fillId="0" borderId="19" xfId="1" applyFont="1" applyBorder="1" applyAlignment="1">
      <alignment horizontal="center" vertical="center"/>
    </xf>
    <xf numFmtId="41" fontId="3" fillId="0" borderId="19" xfId="1" applyFont="1" applyBorder="1" applyAlignment="1">
      <alignment vertical="center"/>
    </xf>
    <xf numFmtId="41" fontId="3" fillId="0" borderId="20" xfId="1" applyFont="1" applyBorder="1" applyAlignment="1">
      <alignment vertical="center"/>
    </xf>
    <xf numFmtId="41" fontId="2" fillId="2" borderId="5" xfId="1" applyFont="1" applyFill="1" applyBorder="1" applyAlignment="1">
      <alignment vertical="center"/>
    </xf>
    <xf numFmtId="41" fontId="2" fillId="2" borderId="13" xfId="1" applyFont="1" applyFill="1" applyBorder="1" applyAlignment="1">
      <alignment vertical="center"/>
    </xf>
    <xf numFmtId="0" fontId="7" fillId="0" borderId="0" xfId="0" applyFo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N18"/>
  <sheetViews>
    <sheetView tabSelected="1" workbookViewId="0">
      <selection activeCell="E7" sqref="E7:F16"/>
    </sheetView>
  </sheetViews>
  <sheetFormatPr defaultRowHeight="14.25" x14ac:dyDescent="0.2"/>
  <cols>
    <col min="1" max="1" width="9.140625" style="4"/>
    <col min="2" max="2" width="15.7109375" style="4" bestFit="1" customWidth="1"/>
    <col min="3" max="14" width="15.7109375" style="4" customWidth="1"/>
    <col min="15" max="16384" width="9.140625" style="4"/>
  </cols>
  <sheetData>
    <row r="1" spans="1:14" ht="23.25" x14ac:dyDescent="0.3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3.25" x14ac:dyDescent="0.3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 thickBot="1" x14ac:dyDescent="0.25">
      <c r="A3" s="1"/>
      <c r="B3" s="1"/>
      <c r="C3" s="1"/>
      <c r="D3" s="1"/>
      <c r="E3" s="1"/>
    </row>
    <row r="4" spans="1:14" s="5" customFormat="1" ht="24.95" customHeight="1" x14ac:dyDescent="0.25">
      <c r="A4" s="30" t="s">
        <v>20</v>
      </c>
      <c r="B4" s="32" t="s">
        <v>0</v>
      </c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 t="s">
        <v>22</v>
      </c>
      <c r="M4" s="34" t="s">
        <v>23</v>
      </c>
      <c r="N4" s="36" t="s">
        <v>24</v>
      </c>
    </row>
    <row r="5" spans="1:14" s="5" customFormat="1" ht="24.95" customHeight="1" x14ac:dyDescent="0.25">
      <c r="A5" s="31"/>
      <c r="B5" s="33"/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35"/>
      <c r="M5" s="35"/>
      <c r="N5" s="37"/>
    </row>
    <row r="6" spans="1:14" s="5" customFormat="1" ht="24.95" customHeight="1" thickBot="1" x14ac:dyDescent="0.3">
      <c r="A6" s="8" t="s">
        <v>13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34</v>
      </c>
      <c r="G6" s="9" t="s">
        <v>35</v>
      </c>
      <c r="H6" s="9" t="s">
        <v>36</v>
      </c>
      <c r="I6" s="9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 t="s">
        <v>42</v>
      </c>
    </row>
    <row r="7" spans="1:14" s="5" customFormat="1" ht="24.95" customHeight="1" x14ac:dyDescent="0.25">
      <c r="A7" s="11">
        <v>1</v>
      </c>
      <c r="B7" s="2" t="s">
        <v>2</v>
      </c>
      <c r="C7" s="12">
        <v>0</v>
      </c>
      <c r="D7" s="13">
        <v>473</v>
      </c>
      <c r="E7" s="12">
        <v>0</v>
      </c>
      <c r="F7" s="12">
        <v>0</v>
      </c>
      <c r="G7" s="13">
        <v>1330</v>
      </c>
      <c r="H7" s="13">
        <v>48</v>
      </c>
      <c r="I7" s="13">
        <v>814</v>
      </c>
      <c r="J7" s="13">
        <v>11</v>
      </c>
      <c r="K7" s="13">
        <f>SUM(C7:J7)</f>
        <v>2676</v>
      </c>
      <c r="L7" s="13">
        <f>1667+39</f>
        <v>1706</v>
      </c>
      <c r="M7" s="13">
        <f>+L7+K7</f>
        <v>4382</v>
      </c>
      <c r="N7" s="14">
        <f>SUM(C7:H7)</f>
        <v>1851</v>
      </c>
    </row>
    <row r="8" spans="1:14" s="5" customFormat="1" ht="24.95" customHeight="1" x14ac:dyDescent="0.25">
      <c r="A8" s="15">
        <f>+A7+1</f>
        <v>2</v>
      </c>
      <c r="B8" s="3" t="s">
        <v>3</v>
      </c>
      <c r="C8" s="16">
        <v>0</v>
      </c>
      <c r="D8" s="17">
        <v>445</v>
      </c>
      <c r="E8" s="16">
        <v>0</v>
      </c>
      <c r="F8" s="16">
        <v>0</v>
      </c>
      <c r="G8" s="17">
        <v>1713</v>
      </c>
      <c r="H8" s="17">
        <v>90</v>
      </c>
      <c r="I8" s="17">
        <v>1866</v>
      </c>
      <c r="J8" s="17">
        <v>29</v>
      </c>
      <c r="K8" s="17">
        <f t="shared" ref="K8:K16" si="0">SUM(C8:J8)</f>
        <v>4143</v>
      </c>
      <c r="L8" s="17">
        <f>3023+61</f>
        <v>3084</v>
      </c>
      <c r="M8" s="17">
        <f t="shared" ref="M8:M16" si="1">+L8+K8</f>
        <v>7227</v>
      </c>
      <c r="N8" s="18">
        <f t="shared" ref="N8:N16" si="2">SUM(C8:H8)</f>
        <v>2248</v>
      </c>
    </row>
    <row r="9" spans="1:14" s="5" customFormat="1" ht="24.95" customHeight="1" x14ac:dyDescent="0.25">
      <c r="A9" s="15">
        <f t="shared" ref="A9:A16" si="3">+A8+1</f>
        <v>3</v>
      </c>
      <c r="B9" s="3" t="s">
        <v>4</v>
      </c>
      <c r="C9" s="16">
        <v>0</v>
      </c>
      <c r="D9" s="17">
        <v>972</v>
      </c>
      <c r="E9" s="16">
        <v>0</v>
      </c>
      <c r="F9" s="16">
        <v>0</v>
      </c>
      <c r="G9" s="17">
        <v>2364</v>
      </c>
      <c r="H9" s="17">
        <v>56</v>
      </c>
      <c r="I9" s="17">
        <v>2108</v>
      </c>
      <c r="J9" s="17">
        <v>13</v>
      </c>
      <c r="K9" s="17">
        <f t="shared" si="0"/>
        <v>5513</v>
      </c>
      <c r="L9" s="17">
        <f>2769+60</f>
        <v>2829</v>
      </c>
      <c r="M9" s="17">
        <f t="shared" si="1"/>
        <v>8342</v>
      </c>
      <c r="N9" s="18">
        <f t="shared" si="2"/>
        <v>3392</v>
      </c>
    </row>
    <row r="10" spans="1:14" s="5" customFormat="1" ht="24.95" customHeight="1" x14ac:dyDescent="0.25">
      <c r="A10" s="15">
        <f t="shared" si="3"/>
        <v>4</v>
      </c>
      <c r="B10" s="3" t="s">
        <v>5</v>
      </c>
      <c r="C10" s="16">
        <v>0</v>
      </c>
      <c r="D10" s="17">
        <v>367</v>
      </c>
      <c r="E10" s="16">
        <v>0</v>
      </c>
      <c r="F10" s="16">
        <v>0</v>
      </c>
      <c r="G10" s="17">
        <v>891</v>
      </c>
      <c r="H10" s="17">
        <v>28</v>
      </c>
      <c r="I10" s="17">
        <v>1184</v>
      </c>
      <c r="J10" s="16">
        <v>2</v>
      </c>
      <c r="K10" s="17">
        <f t="shared" si="0"/>
        <v>2472</v>
      </c>
      <c r="L10" s="17">
        <f>2459+6</f>
        <v>2465</v>
      </c>
      <c r="M10" s="17">
        <f t="shared" si="1"/>
        <v>4937</v>
      </c>
      <c r="N10" s="18">
        <f t="shared" si="2"/>
        <v>1286</v>
      </c>
    </row>
    <row r="11" spans="1:14" s="5" customFormat="1" ht="24.95" customHeight="1" x14ac:dyDescent="0.25">
      <c r="A11" s="15">
        <f t="shared" si="3"/>
        <v>5</v>
      </c>
      <c r="B11" s="3" t="s">
        <v>6</v>
      </c>
      <c r="C11" s="16">
        <v>0</v>
      </c>
      <c r="D11" s="17">
        <v>183</v>
      </c>
      <c r="E11" s="16">
        <v>0</v>
      </c>
      <c r="F11" s="16">
        <v>0</v>
      </c>
      <c r="G11" s="17">
        <v>737</v>
      </c>
      <c r="H11" s="17">
        <v>8</v>
      </c>
      <c r="I11" s="17">
        <v>560</v>
      </c>
      <c r="J11" s="17">
        <v>4</v>
      </c>
      <c r="K11" s="17">
        <f t="shared" si="0"/>
        <v>1492</v>
      </c>
      <c r="L11" s="17">
        <v>1822</v>
      </c>
      <c r="M11" s="17">
        <f t="shared" si="1"/>
        <v>3314</v>
      </c>
      <c r="N11" s="18">
        <f t="shared" si="2"/>
        <v>928</v>
      </c>
    </row>
    <row r="12" spans="1:14" s="5" customFormat="1" ht="24.95" customHeight="1" x14ac:dyDescent="0.25">
      <c r="A12" s="15">
        <f t="shared" si="3"/>
        <v>6</v>
      </c>
      <c r="B12" s="3" t="s">
        <v>7</v>
      </c>
      <c r="C12" s="16">
        <v>0</v>
      </c>
      <c r="D12" s="17">
        <v>549</v>
      </c>
      <c r="E12" s="16">
        <v>0</v>
      </c>
      <c r="F12" s="16">
        <v>0</v>
      </c>
      <c r="G12" s="17">
        <v>1460</v>
      </c>
      <c r="H12" s="17">
        <v>35</v>
      </c>
      <c r="I12" s="17">
        <v>972</v>
      </c>
      <c r="J12" s="17">
        <v>18</v>
      </c>
      <c r="K12" s="17">
        <f t="shared" si="0"/>
        <v>3034</v>
      </c>
      <c r="L12" s="17">
        <f>3224+9</f>
        <v>3233</v>
      </c>
      <c r="M12" s="17">
        <f t="shared" si="1"/>
        <v>6267</v>
      </c>
      <c r="N12" s="18">
        <f t="shared" si="2"/>
        <v>2044</v>
      </c>
    </row>
    <row r="13" spans="1:14" s="5" customFormat="1" ht="24.95" customHeight="1" x14ac:dyDescent="0.25">
      <c r="A13" s="15">
        <f>+A12+1</f>
        <v>7</v>
      </c>
      <c r="B13" s="3" t="s">
        <v>8</v>
      </c>
      <c r="C13" s="16">
        <v>0</v>
      </c>
      <c r="D13" s="17">
        <v>86</v>
      </c>
      <c r="E13" s="16">
        <v>0</v>
      </c>
      <c r="F13" s="16">
        <v>0</v>
      </c>
      <c r="G13" s="17">
        <v>302</v>
      </c>
      <c r="H13" s="17">
        <v>7</v>
      </c>
      <c r="I13" s="17">
        <v>387</v>
      </c>
      <c r="J13" s="17">
        <v>6</v>
      </c>
      <c r="K13" s="17">
        <f>SUM(C13:J13)</f>
        <v>788</v>
      </c>
      <c r="L13" s="17">
        <v>346</v>
      </c>
      <c r="M13" s="17">
        <f t="shared" si="1"/>
        <v>1134</v>
      </c>
      <c r="N13" s="18">
        <f t="shared" si="2"/>
        <v>395</v>
      </c>
    </row>
    <row r="14" spans="1:14" s="5" customFormat="1" ht="24.95" customHeight="1" x14ac:dyDescent="0.25">
      <c r="A14" s="15">
        <f>+A13+1</f>
        <v>8</v>
      </c>
      <c r="B14" s="3" t="s">
        <v>9</v>
      </c>
      <c r="C14" s="16">
        <v>0</v>
      </c>
      <c r="D14" s="17">
        <v>151</v>
      </c>
      <c r="E14" s="16">
        <v>0</v>
      </c>
      <c r="F14" s="16">
        <v>0</v>
      </c>
      <c r="G14" s="17">
        <v>315</v>
      </c>
      <c r="H14" s="17">
        <v>6</v>
      </c>
      <c r="I14" s="17">
        <v>399</v>
      </c>
      <c r="J14" s="17">
        <v>6</v>
      </c>
      <c r="K14" s="17">
        <f>SUM(C14:J14)</f>
        <v>877</v>
      </c>
      <c r="L14" s="17">
        <f>693+6</f>
        <v>699</v>
      </c>
      <c r="M14" s="17">
        <f t="shared" si="1"/>
        <v>1576</v>
      </c>
      <c r="N14" s="18">
        <f t="shared" si="2"/>
        <v>472</v>
      </c>
    </row>
    <row r="15" spans="1:14" s="5" customFormat="1" ht="24.95" customHeight="1" x14ac:dyDescent="0.25">
      <c r="A15" s="15">
        <f>+A14+1</f>
        <v>9</v>
      </c>
      <c r="B15" s="3" t="s">
        <v>10</v>
      </c>
      <c r="C15" s="16">
        <v>0</v>
      </c>
      <c r="D15" s="17">
        <v>202</v>
      </c>
      <c r="E15" s="16">
        <v>0</v>
      </c>
      <c r="F15" s="16">
        <v>0</v>
      </c>
      <c r="G15" s="17">
        <v>349</v>
      </c>
      <c r="H15" s="17">
        <v>34</v>
      </c>
      <c r="I15" s="17">
        <v>1128</v>
      </c>
      <c r="J15" s="17">
        <v>9</v>
      </c>
      <c r="K15" s="17">
        <f t="shared" si="0"/>
        <v>1722</v>
      </c>
      <c r="L15" s="17">
        <f>540+133</f>
        <v>673</v>
      </c>
      <c r="M15" s="17">
        <f t="shared" si="1"/>
        <v>2395</v>
      </c>
      <c r="N15" s="18">
        <f t="shared" si="2"/>
        <v>585</v>
      </c>
    </row>
    <row r="16" spans="1:14" s="5" customFormat="1" ht="24.95" customHeight="1" thickBot="1" x14ac:dyDescent="0.3">
      <c r="A16" s="19">
        <f t="shared" si="3"/>
        <v>10</v>
      </c>
      <c r="B16" s="20" t="s">
        <v>11</v>
      </c>
      <c r="C16" s="21">
        <v>0</v>
      </c>
      <c r="D16" s="22">
        <v>208</v>
      </c>
      <c r="E16" s="21">
        <v>0</v>
      </c>
      <c r="F16" s="21">
        <v>0</v>
      </c>
      <c r="G16" s="22">
        <v>466</v>
      </c>
      <c r="H16" s="22">
        <v>12</v>
      </c>
      <c r="I16" s="22">
        <v>495</v>
      </c>
      <c r="J16" s="22">
        <v>10</v>
      </c>
      <c r="K16" s="22">
        <f t="shared" si="0"/>
        <v>1191</v>
      </c>
      <c r="L16" s="22">
        <f>812+39</f>
        <v>851</v>
      </c>
      <c r="M16" s="22">
        <f t="shared" si="1"/>
        <v>2042</v>
      </c>
      <c r="N16" s="23">
        <f t="shared" si="2"/>
        <v>686</v>
      </c>
    </row>
    <row r="17" spans="1:14" s="26" customFormat="1" ht="34.700000000000003" customHeight="1" thickBot="1" x14ac:dyDescent="0.3">
      <c r="A17" s="27" t="s">
        <v>1</v>
      </c>
      <c r="B17" s="28"/>
      <c r="C17" s="24">
        <f t="shared" ref="C17:M17" si="4">SUM(C7:C16)</f>
        <v>0</v>
      </c>
      <c r="D17" s="24">
        <f t="shared" si="4"/>
        <v>3636</v>
      </c>
      <c r="E17" s="24">
        <f t="shared" si="4"/>
        <v>0</v>
      </c>
      <c r="F17" s="24">
        <f t="shared" si="4"/>
        <v>0</v>
      </c>
      <c r="G17" s="24">
        <f t="shared" si="4"/>
        <v>9927</v>
      </c>
      <c r="H17" s="24">
        <f t="shared" si="4"/>
        <v>324</v>
      </c>
      <c r="I17" s="24">
        <f t="shared" si="4"/>
        <v>9913</v>
      </c>
      <c r="J17" s="24">
        <f t="shared" si="4"/>
        <v>108</v>
      </c>
      <c r="K17" s="24">
        <f t="shared" si="4"/>
        <v>23908</v>
      </c>
      <c r="L17" s="24">
        <f t="shared" si="4"/>
        <v>17708</v>
      </c>
      <c r="M17" s="24">
        <f t="shared" si="4"/>
        <v>41616</v>
      </c>
      <c r="N17" s="25">
        <f>SUM(N7:N16)</f>
        <v>13887</v>
      </c>
    </row>
    <row r="18" spans="1:14" x14ac:dyDescent="0.2">
      <c r="A18" s="6" t="s">
        <v>12</v>
      </c>
    </row>
  </sheetData>
  <mergeCells count="9">
    <mergeCell ref="A17:B17"/>
    <mergeCell ref="A1:N1"/>
    <mergeCell ref="A2:N2"/>
    <mergeCell ref="A4:A5"/>
    <mergeCell ref="B4:B5"/>
    <mergeCell ref="C4:K4"/>
    <mergeCell ref="L4:L5"/>
    <mergeCell ref="M4:M5"/>
    <mergeCell ref="N4:N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2019-02-18T06:38:54Z</dcterms:modified>
</cp:coreProperties>
</file>