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P2PMZ\"/>
    </mc:Choice>
  </mc:AlternateContent>
  <xr:revisionPtr revIDLastSave="0" documentId="13_ncr:1_{21A3D874-2E0A-41F9-B4A5-919EE782E9C9}" xr6:coauthVersionLast="47" xr6:coauthVersionMax="47" xr10:uidLastSave="{00000000-0000-0000-0000-000000000000}"/>
  <bookViews>
    <workbookView xWindow="-120" yWindow="-120" windowWidth="20730" windowHeight="11160" xr2:uid="{9F3F956F-909F-420D-9290-0AD3347741FA}"/>
  </bookViews>
  <sheets>
    <sheet name="59_HIV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C15" i="2"/>
  <c r="E13" i="2"/>
  <c r="E12" i="2"/>
  <c r="E11" i="2"/>
  <c r="E10" i="2"/>
  <c r="E9" i="2"/>
  <c r="E8" i="2"/>
  <c r="C3" i="2"/>
  <c r="D2" i="2"/>
  <c r="C2" i="2"/>
  <c r="E15" i="2" l="1"/>
  <c r="D16" i="2" s="1"/>
  <c r="F11" i="2" l="1"/>
  <c r="F12" i="2"/>
  <c r="F8" i="2"/>
  <c r="C16" i="2"/>
  <c r="F10" i="2"/>
  <c r="F13" i="2"/>
  <c r="F9" i="2"/>
</calcChain>
</file>

<file path=xl/sharedStrings.xml><?xml version="1.0" encoding="utf-8"?>
<sst xmlns="http://schemas.openxmlformats.org/spreadsheetml/2006/main" count="19" uniqueCount="19">
  <si>
    <t>JUMLAH KASUS HIV MENURUT JENIS KELAMIN DAN KELOMPOK UMUR</t>
  </si>
  <si>
    <t>NO</t>
  </si>
  <si>
    <t>KELOMPOK UMUR</t>
  </si>
  <si>
    <t>L</t>
  </si>
  <si>
    <t>P</t>
  </si>
  <si>
    <t>L+P</t>
  </si>
  <si>
    <t>PROPORSI KELOMPOK UMUR</t>
  </si>
  <si>
    <t>5 - 14 TAHUN</t>
  </si>
  <si>
    <t>15 - 19 TAHUN</t>
  </si>
  <si>
    <t>20 - 24 TAHUN</t>
  </si>
  <si>
    <t>25 - 49 TAHUN</t>
  </si>
  <si>
    <t>JUMLAH (KAB/KOTA)</t>
  </si>
  <si>
    <t>PROPORSI JENIS KELAMIN</t>
  </si>
  <si>
    <t>Keterangan: Jumlah kasus adalah seluruh kasus baru yang ada di wilayah kerja puskesmas tersebut termasuk kasus yang ditemukan di RS</t>
  </si>
  <si>
    <t>KASUS H I V</t>
  </si>
  <si>
    <r>
      <rPr>
        <sz val="12"/>
        <color theme="1"/>
        <rFont val="Calibri"/>
        <family val="2"/>
      </rPr>
      <t>≤</t>
    </r>
    <r>
      <rPr>
        <sz val="12"/>
        <color theme="1"/>
        <rFont val="Arial"/>
        <family val="2"/>
      </rPr>
      <t xml:space="preserve"> 4 TAHUN</t>
    </r>
  </si>
  <si>
    <r>
      <rPr>
        <sz val="12"/>
        <color theme="1"/>
        <rFont val="Calibri"/>
        <family val="2"/>
      </rPr>
      <t>≥</t>
    </r>
    <r>
      <rPr>
        <sz val="12"/>
        <color theme="1"/>
        <rFont val="Arial"/>
        <family val="2"/>
      </rPr>
      <t xml:space="preserve"> 50 TAHUN</t>
    </r>
  </si>
  <si>
    <t>SEMESTER I - 2023</t>
  </si>
  <si>
    <t>Sumber: Seksi Pencegahan Pengendalian Penyakit Menular dan Zoonosis, Dinas Kesehatan Provinsi NTB, 2023 (Update 6 September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</si>
</sst>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37" fontId="3" fillId="0" borderId="8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7" fontId="2" fillId="0" borderId="7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7" fontId="2" fillId="2" borderId="5" xfId="0" applyNumberFormat="1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6" xfId="0" applyFont="1" applyBorder="1"/>
    <xf numFmtId="0" fontId="2" fillId="0" borderId="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horizontal="center" vertical="center" wrapText="1"/>
    </xf>
  </cellXfs>
  <cellStyles count="2">
    <cellStyle name="Comma [0] 4" xfId="1" xr:uid="{4370826A-45A5-4AB3-BA0C-11E0869AB75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AMPIRAN-JUKNIS-PROFIL-KES_2022%20PROV%20NTB%20-%2020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_FARMASI"/>
      <sheetName val="5_YANKES PRIMER_RUJUKAN"/>
      <sheetName val="6_YANKES RUJUKAN"/>
      <sheetName val="7_YANKES RUJUKAN"/>
      <sheetName val="8_YANKES RUJUKAN"/>
      <sheetName val="9_FARMASI"/>
      <sheetName val="10_FARMASI"/>
      <sheetName val="11_FARMASI"/>
      <sheetName val="12_PROMKES"/>
      <sheetName val="13_SDMK"/>
      <sheetName val="14_SDMK"/>
      <sheetName val="15_SDMK"/>
      <sheetName val="16_SDMK"/>
      <sheetName val="17_SDMK"/>
      <sheetName val="18_SDMK"/>
      <sheetName val="19_JKN"/>
      <sheetName val="20_SUBBAG PROGRAM"/>
      <sheetName val="21_KESGA"/>
      <sheetName val="22_KESGA"/>
      <sheetName val="23_KESGA"/>
      <sheetName val="24_KESGA"/>
      <sheetName val="25_IMUNISASI"/>
      <sheetName val="26_IMUNISASI"/>
      <sheetName val="27_IMUNISASI"/>
      <sheetName val="28_GIZI"/>
      <sheetName val="29_KESGA"/>
      <sheetName val="30_KESGA"/>
      <sheetName val="31_KESGA"/>
      <sheetName val="32_KESGA"/>
      <sheetName val="33_KESGA"/>
      <sheetName val="34_KESGA"/>
      <sheetName val="35_KESGA"/>
      <sheetName val="36_KESGA"/>
      <sheetName val="37_KESGA"/>
      <sheetName val="38_KESGA"/>
      <sheetName val="39_GIZI"/>
      <sheetName val="40_KESGA"/>
      <sheetName val="41_IMUNISASI"/>
      <sheetName val="42_IMUNISASI"/>
      <sheetName val="43_IMUNISASI"/>
      <sheetName val="44_IMUNISASI"/>
      <sheetName val="45_GIZI"/>
      <sheetName val="46_GIZI_KESGA"/>
      <sheetName val="47_GIZI"/>
      <sheetName val="48_GIZI"/>
      <sheetName val="49_UKS_KESGA"/>
      <sheetName val="50_YANKES"/>
      <sheetName val="51_UKS"/>
      <sheetName val="52_PTM"/>
      <sheetName val="53_KESGA_GIZI"/>
      <sheetName val="54_KESGA"/>
      <sheetName val="55_KESGA"/>
      <sheetName val="56_TB"/>
      <sheetName val="57_TB"/>
      <sheetName val="58_PNEUMONIA"/>
      <sheetName val="59_HIV"/>
      <sheetName val="60_HIV"/>
      <sheetName val="61_DIARE"/>
      <sheetName val="62_HEPATITIS"/>
      <sheetName val="63_HEPATITIS_KESGA"/>
      <sheetName val="64_KUSTA"/>
      <sheetName val="65_KUSTA"/>
      <sheetName val="66_KUSTA"/>
      <sheetName val="67_KUSTA"/>
      <sheetName val="68_AFP"/>
      <sheetName val="69_SURV_HEPATITIS"/>
      <sheetName val="70_SURV"/>
      <sheetName val="71_SURV"/>
      <sheetName val="72_DBD"/>
      <sheetName val="73_MALARIA"/>
      <sheetName val="74_FILARIA"/>
      <sheetName val="75_PTM"/>
      <sheetName val="76_PTM"/>
      <sheetName val="77_PTM"/>
      <sheetName val="78_PTM"/>
      <sheetName val="79_KESLING"/>
      <sheetName val="80_KESLING"/>
      <sheetName val="81_KESLING"/>
      <sheetName val="82_KESLING"/>
      <sheetName val="83_KESLING"/>
      <sheetName val="84_SURV"/>
      <sheetName val="85_SURV"/>
      <sheetName val="86_IMUN"/>
      <sheetName val="87_IMUN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>TAHUN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8DC2-7B2C-4C17-A249-733C435C0F1E}">
  <sheetPr>
    <tabColor rgb="FF00FF00"/>
    <pageSetUpPr fitToPage="1"/>
  </sheetPr>
  <dimension ref="A1:Z992"/>
  <sheetViews>
    <sheetView tabSelected="1" zoomScale="55" zoomScaleNormal="55" workbookViewId="0">
      <selection activeCell="K12" sqref="K12"/>
    </sheetView>
  </sheetViews>
  <sheetFormatPr defaultColWidth="14.42578125" defaultRowHeight="15" customHeight="1" x14ac:dyDescent="0.25"/>
  <cols>
    <col min="1" max="1" width="8.5703125" customWidth="1"/>
    <col min="2" max="2" width="39.85546875" customWidth="1"/>
    <col min="3" max="3" width="21.42578125" customWidth="1"/>
    <col min="4" max="4" width="21.85546875" customWidth="1"/>
    <col min="5" max="5" width="21.42578125" customWidth="1"/>
    <col min="6" max="6" width="25.85546875" customWidth="1"/>
    <col min="7" max="7" width="12.42578125" customWidth="1"/>
    <col min="8" max="13" width="10.85546875" customWidth="1"/>
    <col min="14" max="14" width="12.42578125" customWidth="1"/>
    <col min="15" max="15" width="11.85546875" customWidth="1"/>
    <col min="16" max="26" width="9.140625" customWidth="1"/>
  </cols>
  <sheetData>
    <row r="1" spans="1:26" ht="15.75" x14ac:dyDescent="0.25">
      <c r="A1" s="28" t="s">
        <v>0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/>
      <c r="B2" s="2"/>
      <c r="C2" s="3" t="str">
        <f>'[1]1_BPS'!$E$5</f>
        <v>PROVINSI</v>
      </c>
      <c r="D2" s="4" t="str">
        <f>'[1]1_BPS'!$F$5</f>
        <v>NUSA TENGGARA BARAT</v>
      </c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"/>
      <c r="B3" s="2"/>
      <c r="C3" s="3" t="str">
        <f>'[1]1_BPS'!$E$6</f>
        <v>TAHUN</v>
      </c>
      <c r="D3" s="4" t="s">
        <v>17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5"/>
      <c r="B4" s="5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" customHeight="1" x14ac:dyDescent="0.25">
      <c r="A5" s="30" t="s">
        <v>1</v>
      </c>
      <c r="B5" s="32" t="s">
        <v>2</v>
      </c>
      <c r="C5" s="33" t="s">
        <v>14</v>
      </c>
      <c r="D5" s="34"/>
      <c r="E5" s="34"/>
      <c r="F5" s="35"/>
      <c r="G5" s="6"/>
      <c r="H5" s="36"/>
      <c r="I5" s="29"/>
      <c r="J5" s="29"/>
      <c r="K5" s="36"/>
      <c r="L5" s="29"/>
      <c r="M5" s="29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25">
      <c r="A6" s="31"/>
      <c r="B6" s="31"/>
      <c r="C6" s="7" t="s">
        <v>3</v>
      </c>
      <c r="D6" s="7" t="s">
        <v>4</v>
      </c>
      <c r="E6" s="7" t="s">
        <v>5</v>
      </c>
      <c r="F6" s="7" t="s">
        <v>6</v>
      </c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/>
      <c r="H7" s="9"/>
      <c r="I7" s="9"/>
      <c r="J7" s="9"/>
      <c r="K7" s="9"/>
      <c r="L7" s="9"/>
      <c r="M7" s="9"/>
      <c r="N7" s="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4.75" customHeight="1" x14ac:dyDescent="0.25">
      <c r="A8" s="11">
        <v>1</v>
      </c>
      <c r="B8" s="11" t="s">
        <v>15</v>
      </c>
      <c r="C8" s="12">
        <v>0</v>
      </c>
      <c r="D8" s="12">
        <v>0</v>
      </c>
      <c r="E8" s="12">
        <f t="shared" ref="E8:E13" si="0">SUM(C8:D8)</f>
        <v>0</v>
      </c>
      <c r="F8" s="13">
        <f t="shared" ref="F8:F13" si="1">E8/$E$15*100</f>
        <v>0</v>
      </c>
      <c r="G8" s="1"/>
      <c r="H8" s="14"/>
      <c r="I8" s="14"/>
      <c r="J8" s="14"/>
      <c r="K8" s="14"/>
      <c r="L8" s="14"/>
      <c r="M8" s="14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5">
      <c r="A9" s="11">
        <v>2</v>
      </c>
      <c r="B9" s="11" t="s">
        <v>7</v>
      </c>
      <c r="C9" s="12">
        <v>0</v>
      </c>
      <c r="D9" s="12">
        <v>0</v>
      </c>
      <c r="E9" s="12">
        <f t="shared" si="0"/>
        <v>0</v>
      </c>
      <c r="F9" s="13">
        <f t="shared" si="1"/>
        <v>0</v>
      </c>
      <c r="G9" s="1"/>
      <c r="H9" s="14"/>
      <c r="I9" s="14"/>
      <c r="J9" s="14"/>
      <c r="K9" s="14"/>
      <c r="L9" s="14"/>
      <c r="M9" s="14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5">
      <c r="A10" s="11">
        <v>3</v>
      </c>
      <c r="B10" s="11" t="s">
        <v>8</v>
      </c>
      <c r="C10" s="12">
        <v>11</v>
      </c>
      <c r="D10" s="12">
        <v>1</v>
      </c>
      <c r="E10" s="12">
        <f t="shared" si="0"/>
        <v>12</v>
      </c>
      <c r="F10" s="13">
        <f t="shared" si="1"/>
        <v>4.2857142857142856</v>
      </c>
      <c r="G10" s="1"/>
      <c r="H10" s="14"/>
      <c r="I10" s="14"/>
      <c r="J10" s="14"/>
      <c r="K10" s="14"/>
      <c r="L10" s="14"/>
      <c r="M10" s="14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5">
      <c r="A11" s="11">
        <v>4</v>
      </c>
      <c r="B11" s="11" t="s">
        <v>9</v>
      </c>
      <c r="C11" s="12">
        <v>32</v>
      </c>
      <c r="D11" s="12">
        <v>12</v>
      </c>
      <c r="E11" s="12">
        <f t="shared" si="0"/>
        <v>44</v>
      </c>
      <c r="F11" s="13">
        <f t="shared" si="1"/>
        <v>15.714285714285714</v>
      </c>
      <c r="G11" s="1"/>
      <c r="H11" s="14"/>
      <c r="I11" s="14"/>
      <c r="J11" s="14"/>
      <c r="K11" s="14"/>
      <c r="L11" s="14"/>
      <c r="M11" s="14"/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5">
      <c r="A12" s="11">
        <v>5</v>
      </c>
      <c r="B12" s="11" t="s">
        <v>10</v>
      </c>
      <c r="C12" s="12">
        <v>126</v>
      </c>
      <c r="D12" s="12">
        <v>87</v>
      </c>
      <c r="E12" s="12">
        <f t="shared" si="0"/>
        <v>213</v>
      </c>
      <c r="F12" s="13">
        <f t="shared" si="1"/>
        <v>76.071428571428569</v>
      </c>
      <c r="G12" s="1"/>
      <c r="H12" s="14"/>
      <c r="I12" s="14"/>
      <c r="J12" s="14"/>
      <c r="K12" s="14"/>
      <c r="L12" s="14"/>
      <c r="M12" s="14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5">
      <c r="A13" s="11">
        <v>6</v>
      </c>
      <c r="B13" s="11" t="s">
        <v>16</v>
      </c>
      <c r="C13" s="12">
        <v>11</v>
      </c>
      <c r="D13" s="12">
        <v>0</v>
      </c>
      <c r="E13" s="12">
        <f t="shared" si="0"/>
        <v>11</v>
      </c>
      <c r="F13" s="13">
        <f t="shared" si="1"/>
        <v>3.9285714285714284</v>
      </c>
      <c r="G13" s="1"/>
      <c r="H13" s="14"/>
      <c r="I13" s="14"/>
      <c r="J13" s="14"/>
      <c r="K13" s="14"/>
      <c r="L13" s="14"/>
      <c r="M13" s="14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5">
      <c r="A14" s="15"/>
      <c r="B14" s="15"/>
      <c r="C14" s="12"/>
      <c r="D14" s="12"/>
      <c r="E14" s="12"/>
      <c r="F14" s="13"/>
      <c r="G14" s="1"/>
      <c r="H14" s="14"/>
      <c r="I14" s="14"/>
      <c r="J14" s="14"/>
      <c r="K14" s="14"/>
      <c r="L14" s="14"/>
      <c r="M14" s="14"/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16" t="s">
        <v>11</v>
      </c>
      <c r="B15" s="17"/>
      <c r="C15" s="18">
        <f>SUM(C8:C14)</f>
        <v>180</v>
      </c>
      <c r="D15" s="19">
        <f>SUM(D8:D14)</f>
        <v>100</v>
      </c>
      <c r="E15" s="19">
        <f>SUM(E8:E14)</f>
        <v>280</v>
      </c>
      <c r="F15" s="26"/>
      <c r="G15" s="1"/>
      <c r="H15" s="14"/>
      <c r="I15" s="14"/>
      <c r="J15" s="14"/>
      <c r="K15" s="14"/>
      <c r="L15" s="14"/>
      <c r="M15" s="14"/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thickBot="1" x14ac:dyDescent="0.3">
      <c r="A16" s="20" t="s">
        <v>12</v>
      </c>
      <c r="B16" s="21"/>
      <c r="C16" s="22">
        <f t="shared" ref="C16:D16" si="2">C15/$E$15*100</f>
        <v>64.285714285714292</v>
      </c>
      <c r="D16" s="22">
        <f t="shared" si="2"/>
        <v>35.714285714285715</v>
      </c>
      <c r="E16" s="27"/>
      <c r="F16" s="27"/>
      <c r="G16" s="1"/>
      <c r="H16" s="14"/>
      <c r="I16" s="14"/>
      <c r="J16" s="14"/>
      <c r="K16" s="14"/>
      <c r="L16" s="14"/>
      <c r="M16" s="14"/>
      <c r="N16" s="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 x14ac:dyDescent="0.25">
      <c r="A17" s="1"/>
      <c r="B17" s="1"/>
      <c r="C17" s="23"/>
      <c r="D17" s="23"/>
      <c r="E17" s="23"/>
      <c r="F17" s="23"/>
      <c r="G17" s="1"/>
      <c r="H17" s="14"/>
      <c r="I17" s="14"/>
      <c r="J17" s="14"/>
      <c r="K17" s="14"/>
      <c r="L17" s="14"/>
      <c r="M17" s="14"/>
      <c r="N17" s="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4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25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6">
    <mergeCell ref="K5:M5"/>
    <mergeCell ref="A1:F1"/>
    <mergeCell ref="A5:A6"/>
    <mergeCell ref="B5:B6"/>
    <mergeCell ref="C5:F5"/>
    <mergeCell ref="H5:J5"/>
  </mergeCells>
  <printOptions horizontalCentered="1"/>
  <pageMargins left="1.41" right="0.9" top="1.1499999999999999" bottom="0.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59_HIV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2021-11-17T03:12:24Z</dcterms:created>
  <dcterms:modified xsi:type="dcterms:W3CDTF">2023-09-06T00:09:33Z</dcterms:modified>
</cp:coreProperties>
</file>