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P2PMZ\"/>
    </mc:Choice>
  </mc:AlternateContent>
  <xr:revisionPtr revIDLastSave="0" documentId="13_ncr:1_{CEEE8D1D-1F90-477D-895F-5354F4A583D6}" xr6:coauthVersionLast="47" xr6:coauthVersionMax="47" xr10:uidLastSave="{00000000-0000-0000-0000-000000000000}"/>
  <bookViews>
    <workbookView xWindow="-120" yWindow="-120" windowWidth="20730" windowHeight="11160" xr2:uid="{71D956AA-F832-42D5-9D0E-D68F081BF18B}"/>
  </bookViews>
  <sheets>
    <sheet name="72_DBD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20" i="2"/>
  <c r="F20" i="2"/>
  <c r="E20" i="2"/>
  <c r="K20" i="2" s="1"/>
  <c r="L18" i="2"/>
  <c r="K18" i="2"/>
  <c r="J18" i="2"/>
  <c r="G18" i="2"/>
  <c r="D18" i="2"/>
  <c r="C18" i="2"/>
  <c r="L17" i="2"/>
  <c r="K17" i="2"/>
  <c r="J17" i="2"/>
  <c r="G17" i="2"/>
  <c r="M17" i="2" s="1"/>
  <c r="D17" i="2"/>
  <c r="C17" i="2"/>
  <c r="L16" i="2"/>
  <c r="K16" i="2"/>
  <c r="J16" i="2"/>
  <c r="G16" i="2"/>
  <c r="D16" i="2"/>
  <c r="C16" i="2"/>
  <c r="L15" i="2"/>
  <c r="K15" i="2"/>
  <c r="J15" i="2"/>
  <c r="G15" i="2"/>
  <c r="M15" i="2" s="1"/>
  <c r="D15" i="2"/>
  <c r="C15" i="2"/>
  <c r="L14" i="2"/>
  <c r="K14" i="2"/>
  <c r="J14" i="2"/>
  <c r="G14" i="2"/>
  <c r="D14" i="2"/>
  <c r="C14" i="2"/>
  <c r="L13" i="2"/>
  <c r="K13" i="2"/>
  <c r="J13" i="2"/>
  <c r="G13" i="2"/>
  <c r="M13" i="2" s="1"/>
  <c r="D13" i="2"/>
  <c r="C13" i="2"/>
  <c r="L12" i="2"/>
  <c r="K12" i="2"/>
  <c r="J12" i="2"/>
  <c r="G12" i="2"/>
  <c r="D12" i="2"/>
  <c r="C12" i="2"/>
  <c r="L11" i="2"/>
  <c r="K11" i="2"/>
  <c r="J11" i="2"/>
  <c r="G11" i="2"/>
  <c r="M11" i="2" s="1"/>
  <c r="D11" i="2"/>
  <c r="C11" i="2"/>
  <c r="L10" i="2"/>
  <c r="K10" i="2"/>
  <c r="J10" i="2"/>
  <c r="G10" i="2"/>
  <c r="D10" i="2"/>
  <c r="C10" i="2"/>
  <c r="L9" i="2"/>
  <c r="K9" i="2"/>
  <c r="J9" i="2"/>
  <c r="J20" i="2" s="1"/>
  <c r="G9" i="2"/>
  <c r="G20" i="2" s="1"/>
  <c r="D9" i="2"/>
  <c r="C9" i="2"/>
  <c r="F3" i="2"/>
  <c r="G2" i="2"/>
  <c r="F2" i="2"/>
  <c r="M10" i="2" l="1"/>
  <c r="M12" i="2"/>
  <c r="M14" i="2"/>
  <c r="M16" i="2"/>
  <c r="M18" i="2"/>
  <c r="L20" i="2"/>
  <c r="M20" i="2"/>
  <c r="M9" i="2"/>
</calcChain>
</file>

<file path=xl/sharedStrings.xml><?xml version="1.0" encoding="utf-8"?>
<sst xmlns="http://schemas.openxmlformats.org/spreadsheetml/2006/main" count="33" uniqueCount="27">
  <si>
    <t>NO</t>
  </si>
  <si>
    <t>PUSKESMAS</t>
  </si>
  <si>
    <t>DEMAM BERDARAH DENGUE (DBD)</t>
  </si>
  <si>
    <t>JUMLAH KASUS</t>
  </si>
  <si>
    <t>MENINGGAL</t>
  </si>
  <si>
    <t>L</t>
  </si>
  <si>
    <t>P</t>
  </si>
  <si>
    <t>L+P</t>
  </si>
  <si>
    <t>ANGKA KESAKITAN DBD PER 100.000 PENDUDUK</t>
  </si>
  <si>
    <t>Keterangan: Jumlah kasus adalah seluruh kasus yang ada di wilayah kerja puskesmas tersebut termasuk kasus yang ditemukan di RS</t>
  </si>
  <si>
    <t>KASUS DEMAM BERDARAH DENGUE (DBD) MENURUT JENIS KELAMIN DAN KABUPATEN</t>
  </si>
  <si>
    <r>
      <rPr>
        <b/>
        <i/>
        <sz val="12"/>
        <color theme="1"/>
        <rFont val="Arial"/>
        <family val="2"/>
      </rPr>
      <t>CFR</t>
    </r>
    <r>
      <rPr>
        <b/>
        <sz val="12"/>
        <color theme="1"/>
        <rFont val="Arial"/>
        <family val="2"/>
      </rPr>
      <t xml:space="preserve"> (%)</t>
    </r>
  </si>
  <si>
    <t>JUMLAH KASUS (KAB/KOTA)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</si>
  <si>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</si>
  <si>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</si>
  <si>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</si>
  <si>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</si>
  <si>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</si>
  <si>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</si>
  <si>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</si>
  <si>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</si>
  <si>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</si>
  <si>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</si>
  <si>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</si>
  <si>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KABUPATEN/KOTA</t>
  </si>
  <si>
    <t>SEMESTER I 2023</t>
  </si>
  <si>
    <t>Sumber: Seksi Pencegahan Pengendalian Penyakit Menular dan Zoonosis, Dinas Kesehatan Provinsi NTB, 2023 (Update 6 September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</si>
</sst>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#,##0.0_);\(#,##0.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7" fontId="3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7" fontId="2" fillId="0" borderId="8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5" fontId="2" fillId="0" borderId="15" xfId="0" applyNumberFormat="1" applyFont="1" applyBorder="1" applyAlignment="1">
      <alignment vertical="center"/>
    </xf>
    <xf numFmtId="165" fontId="2" fillId="2" borderId="15" xfId="0" applyNumberFormat="1" applyFont="1" applyFill="1" applyBorder="1" applyAlignment="1">
      <alignment vertical="center"/>
    </xf>
    <xf numFmtId="37" fontId="2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9" xfId="0" applyFont="1" applyBorder="1"/>
    <xf numFmtId="0" fontId="2" fillId="0" borderId="2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0" borderId="6" xfId="0" quotePrefix="1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Comma [0] 2 2" xfId="2" xr:uid="{FA0E71FC-4553-4F19-A7B1-3FADCA5C97DD}"/>
    <cellStyle name="Comma [0] 2 2 2" xfId="1" xr:uid="{B07F06F3-88CA-4BE8-A7F1-FA5C003D188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-%2020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</row>
      </sheetData>
      <sheetData sheetId="2">
        <row r="28">
          <cell r="E28">
            <v>5370302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Lombok Barat</v>
          </cell>
          <cell r="C9">
            <v>20</v>
          </cell>
        </row>
        <row r="10">
          <cell r="B10" t="str">
            <v>Lombok Tengah</v>
          </cell>
          <cell r="C10">
            <v>28</v>
          </cell>
        </row>
        <row r="11">
          <cell r="B11" t="str">
            <v>Lombok Timur</v>
          </cell>
          <cell r="C11">
            <v>35</v>
          </cell>
        </row>
        <row r="12">
          <cell r="B12" t="str">
            <v>Sumbawa</v>
          </cell>
          <cell r="C12">
            <v>26</v>
          </cell>
        </row>
        <row r="13">
          <cell r="B13" t="str">
            <v>Dompu</v>
          </cell>
          <cell r="C13">
            <v>10</v>
          </cell>
        </row>
        <row r="14">
          <cell r="B14" t="str">
            <v>Bima</v>
          </cell>
          <cell r="C14">
            <v>21</v>
          </cell>
        </row>
        <row r="15">
          <cell r="B15" t="str">
            <v>Sumbawa Barat</v>
          </cell>
          <cell r="C15">
            <v>9</v>
          </cell>
        </row>
        <row r="16">
          <cell r="B16" t="str">
            <v>Lombok Utara</v>
          </cell>
          <cell r="C16">
            <v>8</v>
          </cell>
        </row>
        <row r="17">
          <cell r="B17" t="str">
            <v>Kota Mataram</v>
          </cell>
          <cell r="C17">
            <v>11</v>
          </cell>
        </row>
        <row r="18">
          <cell r="B18" t="str">
            <v>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90C8-50A6-46AB-8F2F-08B978FEB00C}">
  <sheetPr>
    <tabColor rgb="FF00FF00"/>
    <pageSetUpPr fitToPage="1"/>
  </sheetPr>
  <dimension ref="A1:AA998"/>
  <sheetViews>
    <sheetView tabSelected="1" workbookViewId="0">
      <selection activeCell="H12" sqref="H12"/>
    </sheetView>
  </sheetViews>
  <sheetFormatPr defaultColWidth="14.42578125" defaultRowHeight="15" customHeight="1" x14ac:dyDescent="0.25"/>
  <cols>
    <col min="1" max="1" width="5.85546875" customWidth="1"/>
    <col min="2" max="2" width="19.42578125" customWidth="1"/>
    <col min="3" max="3" width="27.42578125" customWidth="1"/>
    <col min="4" max="4" width="25" customWidth="1"/>
    <col min="5" max="13" width="10.85546875" customWidth="1"/>
    <col min="14" max="14" width="8.85546875" customWidth="1"/>
    <col min="15" max="27" width="9.140625" customWidth="1"/>
  </cols>
  <sheetData>
    <row r="1" spans="1:27" ht="15.75" x14ac:dyDescent="0.25">
      <c r="A1" s="37" t="s">
        <v>10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x14ac:dyDescent="0.25">
      <c r="A2" s="3"/>
      <c r="B2" s="3"/>
      <c r="C2" s="3"/>
      <c r="D2" s="3"/>
      <c r="E2" s="3"/>
      <c r="F2" s="4" t="str">
        <f>'[1]1_BPS'!$E$5</f>
        <v>PROVINSI</v>
      </c>
      <c r="G2" s="5" t="str">
        <f>'[1]1_BPS'!$F$5</f>
        <v>NUSA TENGGARA BARAT</v>
      </c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x14ac:dyDescent="0.25">
      <c r="A3" s="3"/>
      <c r="B3" s="3"/>
      <c r="C3" s="3"/>
      <c r="D3" s="3"/>
      <c r="E3" s="3"/>
      <c r="F3" s="4" t="str">
        <f>'[1]1_BPS'!$E$6</f>
        <v>TAHUN</v>
      </c>
      <c r="G3" s="5" t="s">
        <v>25</v>
      </c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x14ac:dyDescent="0.25">
      <c r="A5" s="39" t="s">
        <v>0</v>
      </c>
      <c r="B5" s="50" t="s">
        <v>13</v>
      </c>
      <c r="C5" s="42" t="s">
        <v>24</v>
      </c>
      <c r="D5" s="39" t="s">
        <v>1</v>
      </c>
      <c r="E5" s="43" t="s">
        <v>2</v>
      </c>
      <c r="F5" s="44"/>
      <c r="G5" s="44"/>
      <c r="H5" s="44"/>
      <c r="I5" s="44"/>
      <c r="J5" s="44"/>
      <c r="K5" s="44"/>
      <c r="L5" s="44"/>
      <c r="M5" s="45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40"/>
      <c r="B6" s="51"/>
      <c r="C6" s="40"/>
      <c r="D6" s="40"/>
      <c r="E6" s="46" t="s">
        <v>3</v>
      </c>
      <c r="F6" s="47"/>
      <c r="G6" s="48"/>
      <c r="H6" s="49" t="s">
        <v>4</v>
      </c>
      <c r="I6" s="47"/>
      <c r="J6" s="48"/>
      <c r="K6" s="49" t="s">
        <v>11</v>
      </c>
      <c r="L6" s="47"/>
      <c r="M6" s="4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x14ac:dyDescent="0.25">
      <c r="A7" s="41"/>
      <c r="B7" s="52"/>
      <c r="C7" s="41"/>
      <c r="D7" s="41"/>
      <c r="E7" s="8" t="s">
        <v>5</v>
      </c>
      <c r="F7" s="8" t="s">
        <v>6</v>
      </c>
      <c r="G7" s="8" t="s">
        <v>7</v>
      </c>
      <c r="H7" s="8" t="s">
        <v>5</v>
      </c>
      <c r="I7" s="8" t="s">
        <v>6</v>
      </c>
      <c r="J7" s="8" t="s">
        <v>7</v>
      </c>
      <c r="K7" s="8" t="s">
        <v>5</v>
      </c>
      <c r="L7" s="8" t="s">
        <v>6</v>
      </c>
      <c r="M7" s="8" t="s">
        <v>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A9" s="11">
        <v>1</v>
      </c>
      <c r="B9" s="36" t="s">
        <v>14</v>
      </c>
      <c r="C9" s="12" t="str">
        <f>'[1]9_FARMASI'!B9</f>
        <v>Lombok Barat</v>
      </c>
      <c r="D9" s="13">
        <f>'[1]9_FARMASI'!C9</f>
        <v>20</v>
      </c>
      <c r="E9" s="14">
        <v>57</v>
      </c>
      <c r="F9" s="14">
        <v>60</v>
      </c>
      <c r="G9" s="14">
        <f t="shared" ref="G9:G18" si="0">SUM(E9:F9)</f>
        <v>117</v>
      </c>
      <c r="H9" s="14">
        <v>0</v>
      </c>
      <c r="I9" s="14">
        <v>0</v>
      </c>
      <c r="J9" s="14">
        <f t="shared" ref="J9:J18" si="1">SUM(H9:I9)</f>
        <v>0</v>
      </c>
      <c r="K9" s="15">
        <f t="shared" ref="K9:M18" si="2">H9/E9*100</f>
        <v>0</v>
      </c>
      <c r="L9" s="15">
        <f t="shared" si="2"/>
        <v>0</v>
      </c>
      <c r="M9" s="15">
        <f t="shared" si="2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6">
        <v>2</v>
      </c>
      <c r="B10" s="36" t="s">
        <v>15</v>
      </c>
      <c r="C10" s="12" t="str">
        <f>'[1]9_FARMASI'!B10</f>
        <v>Lombok Tengah</v>
      </c>
      <c r="D10" s="13">
        <f>'[1]9_FARMASI'!C10</f>
        <v>28</v>
      </c>
      <c r="E10" s="14">
        <v>75</v>
      </c>
      <c r="F10" s="14">
        <v>44</v>
      </c>
      <c r="G10" s="14">
        <f t="shared" si="0"/>
        <v>119</v>
      </c>
      <c r="H10" s="14">
        <v>0</v>
      </c>
      <c r="I10" s="14">
        <v>0</v>
      </c>
      <c r="J10" s="14">
        <f t="shared" si="1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6">
        <v>3</v>
      </c>
      <c r="B11" s="36" t="s">
        <v>16</v>
      </c>
      <c r="C11" s="12" t="str">
        <f>'[1]9_FARMASI'!B11</f>
        <v>Lombok Timur</v>
      </c>
      <c r="D11" s="13">
        <f>'[1]9_FARMASI'!C11</f>
        <v>35</v>
      </c>
      <c r="E11" s="14">
        <v>134</v>
      </c>
      <c r="F11" s="14">
        <v>134</v>
      </c>
      <c r="G11" s="14">
        <f t="shared" si="0"/>
        <v>268</v>
      </c>
      <c r="H11" s="14">
        <v>0</v>
      </c>
      <c r="I11" s="14">
        <v>0</v>
      </c>
      <c r="J11" s="14">
        <f t="shared" si="1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6">
        <v>4</v>
      </c>
      <c r="B12" s="36" t="s">
        <v>17</v>
      </c>
      <c r="C12" s="12" t="str">
        <f>'[1]9_FARMASI'!B12</f>
        <v>Sumbawa</v>
      </c>
      <c r="D12" s="13">
        <f>'[1]9_FARMASI'!C12</f>
        <v>26</v>
      </c>
      <c r="E12" s="14">
        <v>138</v>
      </c>
      <c r="F12" s="14">
        <v>177</v>
      </c>
      <c r="G12" s="14">
        <f t="shared" si="0"/>
        <v>315</v>
      </c>
      <c r="H12" s="14">
        <v>0</v>
      </c>
      <c r="I12" s="14">
        <v>0</v>
      </c>
      <c r="J12" s="14">
        <f t="shared" si="1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6">
        <v>5</v>
      </c>
      <c r="B13" s="36" t="s">
        <v>18</v>
      </c>
      <c r="C13" s="12" t="str">
        <f>'[1]9_FARMASI'!B13</f>
        <v>Dompu</v>
      </c>
      <c r="D13" s="13">
        <f>'[1]9_FARMASI'!C13</f>
        <v>10</v>
      </c>
      <c r="E13" s="14">
        <v>126</v>
      </c>
      <c r="F13" s="14">
        <v>109</v>
      </c>
      <c r="G13" s="14">
        <f t="shared" si="0"/>
        <v>235</v>
      </c>
      <c r="H13" s="14">
        <v>0</v>
      </c>
      <c r="I13" s="14">
        <v>0</v>
      </c>
      <c r="J13" s="14">
        <f t="shared" si="1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6">
        <v>6</v>
      </c>
      <c r="B14" s="36" t="s">
        <v>19</v>
      </c>
      <c r="C14" s="12" t="str">
        <f>'[1]9_FARMASI'!B14</f>
        <v>Bima</v>
      </c>
      <c r="D14" s="13">
        <f>'[1]9_FARMASI'!C14</f>
        <v>21</v>
      </c>
      <c r="E14" s="14">
        <v>303</v>
      </c>
      <c r="F14" s="14">
        <v>294</v>
      </c>
      <c r="G14" s="14">
        <f t="shared" si="0"/>
        <v>597</v>
      </c>
      <c r="H14" s="14">
        <v>4</v>
      </c>
      <c r="I14" s="14">
        <v>10</v>
      </c>
      <c r="J14" s="14">
        <f t="shared" si="1"/>
        <v>14</v>
      </c>
      <c r="K14" s="15">
        <f t="shared" si="2"/>
        <v>1.3201320132013201</v>
      </c>
      <c r="L14" s="15">
        <f t="shared" si="2"/>
        <v>3.4013605442176873</v>
      </c>
      <c r="M14" s="15">
        <f t="shared" si="2"/>
        <v>2.3450586264656614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6">
        <v>7</v>
      </c>
      <c r="B15" s="36" t="s">
        <v>20</v>
      </c>
      <c r="C15" s="12" t="str">
        <f>'[1]9_FARMASI'!B15</f>
        <v>Sumbawa Barat</v>
      </c>
      <c r="D15" s="13">
        <f>'[1]9_FARMASI'!C15</f>
        <v>9</v>
      </c>
      <c r="E15" s="14">
        <v>57</v>
      </c>
      <c r="F15" s="14">
        <v>44</v>
      </c>
      <c r="G15" s="14">
        <f t="shared" si="0"/>
        <v>101</v>
      </c>
      <c r="H15" s="14">
        <v>0</v>
      </c>
      <c r="I15" s="14">
        <v>0</v>
      </c>
      <c r="J15" s="14">
        <f t="shared" si="1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6">
        <v>8</v>
      </c>
      <c r="B16" s="36" t="s">
        <v>21</v>
      </c>
      <c r="C16" s="12" t="str">
        <f>'[1]9_FARMASI'!B16</f>
        <v>Lombok Utara</v>
      </c>
      <c r="D16" s="13">
        <f>'[1]9_FARMASI'!C16</f>
        <v>8</v>
      </c>
      <c r="E16" s="14">
        <v>172</v>
      </c>
      <c r="F16" s="14">
        <v>177</v>
      </c>
      <c r="G16" s="14">
        <f t="shared" si="0"/>
        <v>349</v>
      </c>
      <c r="H16" s="14">
        <v>0</v>
      </c>
      <c r="I16" s="14">
        <v>0</v>
      </c>
      <c r="J16" s="14">
        <f t="shared" si="1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6">
        <v>9</v>
      </c>
      <c r="B17" s="36" t="s">
        <v>22</v>
      </c>
      <c r="C17" s="12" t="str">
        <f>'[1]9_FARMASI'!B17</f>
        <v>Kota Mataram</v>
      </c>
      <c r="D17" s="13">
        <f>'[1]9_FARMASI'!C17</f>
        <v>11</v>
      </c>
      <c r="E17" s="14">
        <v>137</v>
      </c>
      <c r="F17" s="14">
        <v>152</v>
      </c>
      <c r="G17" s="14">
        <f t="shared" si="0"/>
        <v>289</v>
      </c>
      <c r="H17" s="14">
        <v>0</v>
      </c>
      <c r="I17" s="14">
        <v>0</v>
      </c>
      <c r="J17" s="14">
        <f t="shared" si="1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6">
        <v>10</v>
      </c>
      <c r="B18" s="36" t="s">
        <v>23</v>
      </c>
      <c r="C18" s="12" t="str">
        <f>'[1]9_FARMASI'!B18</f>
        <v>Kota Bima</v>
      </c>
      <c r="D18" s="13">
        <f>'[1]9_FARMASI'!C18</f>
        <v>7</v>
      </c>
      <c r="E18" s="14">
        <v>158</v>
      </c>
      <c r="F18" s="14">
        <v>163</v>
      </c>
      <c r="G18" s="14">
        <f t="shared" si="0"/>
        <v>321</v>
      </c>
      <c r="H18" s="14">
        <v>0</v>
      </c>
      <c r="I18" s="14">
        <v>6</v>
      </c>
      <c r="J18" s="14">
        <f t="shared" si="1"/>
        <v>6</v>
      </c>
      <c r="K18" s="15">
        <f t="shared" si="2"/>
        <v>0</v>
      </c>
      <c r="L18" s="15">
        <f t="shared" si="2"/>
        <v>3.6809815950920246</v>
      </c>
      <c r="M18" s="15">
        <f t="shared" si="2"/>
        <v>1.8691588785046727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7"/>
      <c r="B19" s="17"/>
      <c r="C19" s="18"/>
      <c r="D19" s="18"/>
      <c r="E19" s="19"/>
      <c r="F19" s="19"/>
      <c r="G19" s="19"/>
      <c r="H19" s="19"/>
      <c r="I19" s="19"/>
      <c r="J19" s="19"/>
      <c r="K19" s="20"/>
      <c r="L19" s="20"/>
      <c r="M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21" t="s">
        <v>12</v>
      </c>
      <c r="B20" s="22"/>
      <c r="C20" s="22"/>
      <c r="D20" s="23"/>
      <c r="E20" s="24">
        <f t="shared" ref="E20:J20" si="3">SUM(E9:E19)</f>
        <v>1357</v>
      </c>
      <c r="F20" s="25">
        <f t="shared" si="3"/>
        <v>1354</v>
      </c>
      <c r="G20" s="25">
        <f t="shared" si="3"/>
        <v>2711</v>
      </c>
      <c r="H20" s="24">
        <f t="shared" si="3"/>
        <v>4</v>
      </c>
      <c r="I20" s="25">
        <f t="shared" si="3"/>
        <v>16</v>
      </c>
      <c r="J20" s="25">
        <f t="shared" si="3"/>
        <v>20</v>
      </c>
      <c r="K20" s="26">
        <f t="shared" ref="K20:M20" si="4">H20/E20*100</f>
        <v>0.29476787030213708</v>
      </c>
      <c r="L20" s="26">
        <f t="shared" si="4"/>
        <v>1.1816838995568686</v>
      </c>
      <c r="M20" s="26">
        <f t="shared" si="4"/>
        <v>0.73773515308004423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thickBot="1" x14ac:dyDescent="0.3">
      <c r="A21" s="27" t="s">
        <v>8</v>
      </c>
      <c r="B21" s="35"/>
      <c r="C21" s="28"/>
      <c r="D21" s="29"/>
      <c r="E21" s="30">
        <v>50.481332334755102</v>
      </c>
      <c r="F21" s="31"/>
      <c r="G21" s="31"/>
      <c r="H21" s="32"/>
      <c r="I21" s="32"/>
      <c r="J21" s="32"/>
      <c r="K21" s="32"/>
      <c r="L21" s="32"/>
      <c r="M21" s="3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33" t="s">
        <v>26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x14ac:dyDescent="0.25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9">
    <mergeCell ref="A1:M1"/>
    <mergeCell ref="A5:A7"/>
    <mergeCell ref="C5:C7"/>
    <mergeCell ref="D5:D7"/>
    <mergeCell ref="E5:M5"/>
    <mergeCell ref="E6:G6"/>
    <mergeCell ref="H6:J6"/>
    <mergeCell ref="K6:M6"/>
    <mergeCell ref="B5:B7"/>
  </mergeCells>
  <printOptions horizontalCentered="1"/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72_DBD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2021-11-17T04:20:52Z</dcterms:created>
  <dcterms:modified xsi:type="dcterms:W3CDTF">2023-09-06T00:13:36Z</dcterms:modified>
</cp:coreProperties>
</file>