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25" yWindow="-405" windowWidth="9795" windowHeight="84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L20" i="1"/>
  <c r="J20"/>
  <c r="G20"/>
  <c r="H20"/>
  <c r="N11"/>
  <c r="N12"/>
  <c r="N13"/>
  <c r="N14"/>
  <c r="N15"/>
  <c r="N16"/>
  <c r="N17"/>
  <c r="N18"/>
  <c r="N19"/>
  <c r="N10"/>
  <c r="M11"/>
  <c r="M12"/>
  <c r="M13"/>
  <c r="M14"/>
  <c r="M15"/>
  <c r="M16"/>
  <c r="M17"/>
  <c r="M18"/>
  <c r="M19"/>
  <c r="M10"/>
  <c r="K11"/>
  <c r="K12"/>
  <c r="K13"/>
  <c r="K14"/>
  <c r="K15"/>
  <c r="K16"/>
  <c r="K17"/>
  <c r="K18"/>
  <c r="K19"/>
  <c r="K10"/>
  <c r="I19"/>
  <c r="O19" s="1"/>
  <c r="I18"/>
  <c r="I17"/>
  <c r="O17" s="1"/>
  <c r="I16"/>
  <c r="I15"/>
  <c r="O15" s="1"/>
  <c r="I14"/>
  <c r="I13"/>
  <c r="O13" s="1"/>
  <c r="I12"/>
  <c r="I11"/>
  <c r="O11" s="1"/>
  <c r="I10"/>
  <c r="E20"/>
  <c r="D20"/>
  <c r="F12"/>
  <c r="F13"/>
  <c r="F14"/>
  <c r="F15"/>
  <c r="F16"/>
  <c r="F17"/>
  <c r="F18"/>
  <c r="F19"/>
  <c r="F11"/>
  <c r="F10"/>
  <c r="H3"/>
  <c r="H2"/>
  <c r="M20" l="1"/>
  <c r="N20"/>
  <c r="O10"/>
  <c r="O18"/>
  <c r="O16"/>
  <c r="O14"/>
  <c r="O12"/>
  <c r="I20"/>
  <c r="O20" s="1"/>
  <c r="K20"/>
  <c r="F20"/>
</calcChain>
</file>

<file path=xl/sharedStrings.xml><?xml version="1.0" encoding="utf-8"?>
<sst xmlns="http://schemas.openxmlformats.org/spreadsheetml/2006/main" count="38" uniqueCount="29">
  <si>
    <t>NO</t>
  </si>
  <si>
    <t>KABUPATEN</t>
  </si>
  <si>
    <t>PUSKESMAS</t>
  </si>
  <si>
    <t>L</t>
  </si>
  <si>
    <t>P</t>
  </si>
  <si>
    <t>L+P</t>
  </si>
  <si>
    <t>JUMLAH</t>
  </si>
  <si>
    <t>%</t>
  </si>
  <si>
    <t>JUMLAH (KAB/KOTA)</t>
  </si>
  <si>
    <t>PROVINSI NUSA TENGGARA BARAT</t>
  </si>
  <si>
    <t>Sumber: Dinas Kesehatan Provinsi NTB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</si>
  <si>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</si>
  <si>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</si>
  <si>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</si>
  <si>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</si>
  <si>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</si>
  <si>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</si>
  <si>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</si>
  <si>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</si>
  <si>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</si>
  <si>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</si>
  <si>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>L + P</t>
  </si>
  <si>
    <t>JUMLAH KASUS DIARE YANG DITANGANI MENURUT JENIS KELAMIN DAN KABUPATEN</t>
  </si>
  <si>
    <t>JUMLAH PENDUDUK</t>
  </si>
  <si>
    <t>DIARE</t>
  </si>
  <si>
    <t>JUMLAH TARGET PENEMUAN</t>
  </si>
  <si>
    <t>DIARE DITANGANI</t>
  </si>
  <si>
    <t>ANGKA KESAKITAN DIARE PER 1.000 PENDUDUK</t>
  </si>
  <si>
    <t>TAHUN 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</si>
</sst>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37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7" fontId="3" fillId="0" borderId="3" xfId="0" applyNumberFormat="1" applyFont="1" applyBorder="1" applyAlignment="1">
      <alignment vertical="center"/>
    </xf>
    <xf numFmtId="37" fontId="3" fillId="0" borderId="3" xfId="0" applyNumberFormat="1" applyFont="1" applyFill="1" applyBorder="1" applyAlignment="1">
      <alignment vertical="center"/>
    </xf>
    <xf numFmtId="37" fontId="3" fillId="0" borderId="4" xfId="0" applyNumberFormat="1" applyFont="1" applyBorder="1" applyAlignment="1">
      <alignment vertical="center"/>
    </xf>
    <xf numFmtId="37" fontId="3" fillId="0" borderId="7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7" fontId="3" fillId="0" borderId="11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37" fontId="3" fillId="2" borderId="5" xfId="0" applyNumberFormat="1" applyFont="1" applyFill="1" applyBorder="1" applyAlignment="1">
      <alignment vertical="center"/>
    </xf>
    <xf numFmtId="37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166" fontId="3" fillId="2" borderId="9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/>
    <xf numFmtId="0" fontId="3" fillId="0" borderId="8" xfId="0" applyFont="1" applyBorder="1" applyAlignment="1">
      <alignment horizontal="center" vertical="center" wrapText="1"/>
    </xf>
    <xf numFmtId="0" fontId="0" fillId="0" borderId="8" xfId="0" applyFont="1" applyBorder="1" applyAlignment="1"/>
    <xf numFmtId="0" fontId="6" fillId="0" borderId="8" xfId="0" applyFont="1" applyBorder="1"/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2"/>
  <sheetViews>
    <sheetView tabSelected="1" topLeftCell="F3" workbookViewId="0">
      <selection activeCell="I22" sqref="I22"/>
    </sheetView>
  </sheetViews>
  <sheetFormatPr defaultRowHeight="15"/>
  <cols>
    <col min="1" max="1" width="9.140625" style="2"/>
    <col min="2" max="2" width="19.42578125" style="2" customWidth="1"/>
    <col min="3" max="3" width="15.85546875" style="2" bestFit="1" customWidth="1"/>
    <col min="4" max="15" width="15.7109375" style="2" customWidth="1"/>
    <col min="16" max="16384" width="9.140625" style="2"/>
  </cols>
  <sheetData>
    <row r="1" spans="1:18" ht="23.25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"/>
      <c r="Q1" s="1"/>
      <c r="R1" s="1"/>
    </row>
    <row r="2" spans="1:18" ht="23.25">
      <c r="A2" s="50" t="s">
        <v>9</v>
      </c>
      <c r="B2" s="50"/>
      <c r="C2" s="50"/>
      <c r="D2" s="50"/>
      <c r="E2" s="50"/>
      <c r="F2" s="50"/>
      <c r="G2" s="50"/>
      <c r="H2" s="50" t="str">
        <f>'[1]1BPS'!E5</f>
        <v>PROVINSI</v>
      </c>
      <c r="I2" s="50"/>
      <c r="J2" s="50"/>
      <c r="K2" s="50"/>
      <c r="L2" s="50"/>
      <c r="M2" s="50"/>
      <c r="N2" s="50"/>
      <c r="O2" s="50"/>
      <c r="P2" s="1"/>
      <c r="Q2" s="1"/>
      <c r="R2" s="1"/>
    </row>
    <row r="3" spans="1:18" ht="23.25">
      <c r="A3" s="50" t="s">
        <v>28</v>
      </c>
      <c r="B3" s="50"/>
      <c r="C3" s="50"/>
      <c r="D3" s="50"/>
      <c r="E3" s="50"/>
      <c r="F3" s="50"/>
      <c r="G3" s="50"/>
      <c r="H3" s="50" t="str">
        <f>'[1]1BPS'!E6</f>
        <v xml:space="preserve">TAHUN </v>
      </c>
      <c r="I3" s="50"/>
      <c r="J3" s="50"/>
      <c r="K3" s="50"/>
      <c r="L3" s="50"/>
      <c r="M3" s="50"/>
      <c r="N3" s="50"/>
      <c r="O3" s="50"/>
      <c r="P3" s="1"/>
      <c r="Q3" s="1"/>
      <c r="R3" s="1"/>
    </row>
    <row r="4" spans="1:18" ht="15.75" thickBot="1">
      <c r="A4" s="3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29" customFormat="1" ht="35.25" customHeight="1">
      <c r="A5" s="51" t="s">
        <v>0</v>
      </c>
      <c r="B5" s="51" t="s">
        <v>1</v>
      </c>
      <c r="C5" s="51" t="s">
        <v>2</v>
      </c>
      <c r="D5" s="53" t="s">
        <v>23</v>
      </c>
      <c r="E5" s="54"/>
      <c r="F5" s="55"/>
      <c r="G5" s="51" t="s">
        <v>24</v>
      </c>
      <c r="H5" s="54"/>
      <c r="I5" s="54"/>
      <c r="J5" s="54"/>
      <c r="K5" s="54"/>
      <c r="L5" s="54"/>
      <c r="M5" s="54"/>
      <c r="N5" s="54"/>
      <c r="O5" s="55"/>
      <c r="P5" s="27"/>
      <c r="Q5" s="27"/>
      <c r="R5" s="27"/>
    </row>
    <row r="6" spans="1:18" s="29" customFormat="1" ht="15.75">
      <c r="A6" s="52"/>
      <c r="B6" s="52"/>
      <c r="C6" s="52"/>
      <c r="D6" s="52"/>
      <c r="E6" s="56"/>
      <c r="F6" s="52"/>
      <c r="G6" s="57" t="s">
        <v>25</v>
      </c>
      <c r="H6" s="52"/>
      <c r="I6" s="52"/>
      <c r="J6" s="57" t="s">
        <v>26</v>
      </c>
      <c r="K6" s="52"/>
      <c r="L6" s="52"/>
      <c r="M6" s="52"/>
      <c r="N6" s="52"/>
      <c r="O6" s="52"/>
      <c r="P6" s="27"/>
      <c r="Q6" s="27"/>
      <c r="R6" s="27"/>
    </row>
    <row r="7" spans="1:18" s="29" customFormat="1" ht="15.75">
      <c r="A7" s="52"/>
      <c r="B7" s="52"/>
      <c r="C7" s="52"/>
      <c r="D7" s="52"/>
      <c r="E7" s="52"/>
      <c r="F7" s="52"/>
      <c r="G7" s="52"/>
      <c r="H7" s="52"/>
      <c r="I7" s="52"/>
      <c r="J7" s="57" t="s">
        <v>3</v>
      </c>
      <c r="K7" s="52"/>
      <c r="L7" s="57" t="s">
        <v>4</v>
      </c>
      <c r="M7" s="52"/>
      <c r="N7" s="57" t="s">
        <v>21</v>
      </c>
      <c r="O7" s="52"/>
      <c r="P7" s="27"/>
      <c r="Q7" s="27"/>
      <c r="R7" s="27"/>
    </row>
    <row r="8" spans="1:18">
      <c r="A8" s="52"/>
      <c r="B8" s="52"/>
      <c r="C8" s="52"/>
      <c r="D8" s="44" t="s">
        <v>3</v>
      </c>
      <c r="E8" s="44" t="s">
        <v>4</v>
      </c>
      <c r="F8" s="44" t="s">
        <v>5</v>
      </c>
      <c r="G8" s="44" t="s">
        <v>3</v>
      </c>
      <c r="H8" s="44" t="s">
        <v>4</v>
      </c>
      <c r="I8" s="44" t="s">
        <v>5</v>
      </c>
      <c r="J8" s="30" t="s">
        <v>6</v>
      </c>
      <c r="K8" s="30" t="s">
        <v>7</v>
      </c>
      <c r="L8" s="30" t="s">
        <v>6</v>
      </c>
      <c r="M8" s="30" t="s">
        <v>7</v>
      </c>
      <c r="N8" s="30" t="s">
        <v>6</v>
      </c>
      <c r="O8" s="30" t="s">
        <v>7</v>
      </c>
      <c r="P8" s="1"/>
      <c r="Q8" s="1"/>
      <c r="R8" s="1"/>
    </row>
    <row r="9" spans="1:18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1"/>
      <c r="Q9" s="1"/>
      <c r="R9" s="1"/>
    </row>
    <row r="10" spans="1:18">
      <c r="A10" s="5">
        <v>1</v>
      </c>
      <c r="B10" s="6" t="s">
        <v>11</v>
      </c>
      <c r="C10" s="6">
        <v>17</v>
      </c>
      <c r="D10" s="17">
        <v>320103</v>
      </c>
      <c r="E10" s="17">
        <v>334789</v>
      </c>
      <c r="F10" s="17">
        <f>D10+E10</f>
        <v>654892</v>
      </c>
      <c r="G10" s="17">
        <v>13700</v>
      </c>
      <c r="H10" s="17">
        <v>14329</v>
      </c>
      <c r="I10" s="17">
        <f>G10+H10</f>
        <v>28029</v>
      </c>
      <c r="J10" s="7">
        <v>14586</v>
      </c>
      <c r="K10" s="45">
        <f>(J10/G10)*100</f>
        <v>106.46715328467154</v>
      </c>
      <c r="L10" s="7">
        <v>14140</v>
      </c>
      <c r="M10" s="45">
        <f>(L10/H10)*100</f>
        <v>98.680996580361509</v>
      </c>
      <c r="N10" s="7">
        <f>J10+L10</f>
        <v>28726</v>
      </c>
      <c r="O10" s="45">
        <f>(N10/I10)*100</f>
        <v>102.48671019301439</v>
      </c>
      <c r="P10" s="1"/>
      <c r="Q10" s="1"/>
      <c r="R10" s="1"/>
    </row>
    <row r="11" spans="1:18">
      <c r="A11" s="8">
        <v>2</v>
      </c>
      <c r="B11" s="9" t="s">
        <v>12</v>
      </c>
      <c r="C11" s="9">
        <v>25</v>
      </c>
      <c r="D11" s="19">
        <v>424977</v>
      </c>
      <c r="E11" s="19">
        <v>475143</v>
      </c>
      <c r="F11" s="19">
        <f>D11+E11</f>
        <v>900120</v>
      </c>
      <c r="G11" s="19">
        <v>18189</v>
      </c>
      <c r="H11" s="19">
        <v>20336</v>
      </c>
      <c r="I11" s="19">
        <f>G11+H11</f>
        <v>38525</v>
      </c>
      <c r="J11" s="18">
        <v>11651</v>
      </c>
      <c r="K11" s="46">
        <f t="shared" ref="K11:K20" si="0">(J11/G11)*100</f>
        <v>64.055198196712297</v>
      </c>
      <c r="L11" s="18">
        <v>11678</v>
      </c>
      <c r="M11" s="46">
        <f t="shared" ref="M11:M20" si="1">(L11/H11)*100</f>
        <v>57.425255704169942</v>
      </c>
      <c r="N11" s="18">
        <f t="shared" ref="N11:N19" si="2">J11+L11</f>
        <v>23329</v>
      </c>
      <c r="O11" s="46">
        <f t="shared" ref="O11:O20" si="3">(N11/I11)*100</f>
        <v>60.555483452303704</v>
      </c>
      <c r="P11" s="1"/>
      <c r="Q11" s="1"/>
      <c r="R11" s="1"/>
    </row>
    <row r="12" spans="1:18">
      <c r="A12" s="8">
        <v>3</v>
      </c>
      <c r="B12" s="9" t="s">
        <v>13</v>
      </c>
      <c r="C12" s="9">
        <v>29</v>
      </c>
      <c r="D12" s="19">
        <v>542012</v>
      </c>
      <c r="E12" s="19">
        <v>622006</v>
      </c>
      <c r="F12" s="19">
        <f t="shared" ref="F12:F19" si="4">D12+E12</f>
        <v>1164018</v>
      </c>
      <c r="G12" s="19">
        <v>23198</v>
      </c>
      <c r="H12" s="19">
        <v>26622</v>
      </c>
      <c r="I12" s="19">
        <f t="shared" ref="I12:I19" si="5">G12+H12</f>
        <v>49820</v>
      </c>
      <c r="J12" s="18">
        <v>25810</v>
      </c>
      <c r="K12" s="46">
        <f t="shared" si="0"/>
        <v>111.25959134408139</v>
      </c>
      <c r="L12" s="19">
        <v>24813</v>
      </c>
      <c r="M12" s="46">
        <f t="shared" si="1"/>
        <v>93.20486815415822</v>
      </c>
      <c r="N12" s="19">
        <f t="shared" si="2"/>
        <v>50623</v>
      </c>
      <c r="O12" s="46">
        <f t="shared" si="3"/>
        <v>101.61180248896027</v>
      </c>
      <c r="P12" s="1"/>
      <c r="Q12" s="1"/>
      <c r="R12" s="1"/>
    </row>
    <row r="13" spans="1:18">
      <c r="A13" s="8">
        <v>4</v>
      </c>
      <c r="B13" s="9" t="s">
        <v>14</v>
      </c>
      <c r="C13" s="9">
        <v>25</v>
      </c>
      <c r="D13" s="19">
        <v>227684</v>
      </c>
      <c r="E13" s="19">
        <v>218476</v>
      </c>
      <c r="F13" s="19">
        <f t="shared" si="4"/>
        <v>446160</v>
      </c>
      <c r="G13" s="19">
        <v>9745</v>
      </c>
      <c r="H13" s="19">
        <v>9351</v>
      </c>
      <c r="I13" s="19">
        <f t="shared" si="5"/>
        <v>19096</v>
      </c>
      <c r="J13" s="19">
        <v>714</v>
      </c>
      <c r="K13" s="46">
        <f t="shared" si="0"/>
        <v>7.3268342739866599</v>
      </c>
      <c r="L13" s="19">
        <v>640</v>
      </c>
      <c r="M13" s="46">
        <f t="shared" si="1"/>
        <v>6.8441877874024168</v>
      </c>
      <c r="N13" s="19">
        <f t="shared" si="2"/>
        <v>1354</v>
      </c>
      <c r="O13" s="46">
        <f t="shared" si="3"/>
        <v>7.0904901550062833</v>
      </c>
      <c r="P13" s="1"/>
      <c r="Q13" s="1"/>
      <c r="R13" s="1"/>
    </row>
    <row r="14" spans="1:18">
      <c r="A14" s="8">
        <v>5</v>
      </c>
      <c r="B14" s="9" t="s">
        <v>15</v>
      </c>
      <c r="C14" s="9">
        <v>9</v>
      </c>
      <c r="D14" s="19">
        <v>116503</v>
      </c>
      <c r="E14" s="19">
        <v>114308</v>
      </c>
      <c r="F14" s="19">
        <f t="shared" si="4"/>
        <v>230811</v>
      </c>
      <c r="G14" s="19">
        <v>4987</v>
      </c>
      <c r="H14" s="19">
        <v>4892</v>
      </c>
      <c r="I14" s="19">
        <f t="shared" si="5"/>
        <v>9879</v>
      </c>
      <c r="J14" s="19">
        <v>3198</v>
      </c>
      <c r="K14" s="46">
        <f t="shared" si="0"/>
        <v>64.126729496691397</v>
      </c>
      <c r="L14" s="19">
        <v>3352</v>
      </c>
      <c r="M14" s="46">
        <f t="shared" si="1"/>
        <v>68.520032706459517</v>
      </c>
      <c r="N14" s="19">
        <f t="shared" si="2"/>
        <v>6550</v>
      </c>
      <c r="O14" s="46">
        <f t="shared" si="3"/>
        <v>66.302257313493271</v>
      </c>
      <c r="P14" s="1"/>
      <c r="Q14" s="1"/>
      <c r="R14" s="1"/>
    </row>
    <row r="15" spans="1:18">
      <c r="A15" s="8">
        <v>6</v>
      </c>
      <c r="B15" s="9" t="s">
        <v>16</v>
      </c>
      <c r="C15" s="9">
        <v>20</v>
      </c>
      <c r="D15" s="19">
        <v>233288</v>
      </c>
      <c r="E15" s="19">
        <v>235394</v>
      </c>
      <c r="F15" s="19">
        <f t="shared" si="4"/>
        <v>468682</v>
      </c>
      <c r="G15" s="19">
        <v>9985</v>
      </c>
      <c r="H15" s="19">
        <v>10075</v>
      </c>
      <c r="I15" s="19">
        <f t="shared" si="5"/>
        <v>20060</v>
      </c>
      <c r="J15" s="18">
        <v>6484</v>
      </c>
      <c r="K15" s="46">
        <f t="shared" si="0"/>
        <v>64.937406109163746</v>
      </c>
      <c r="L15" s="18">
        <v>6170</v>
      </c>
      <c r="M15" s="46">
        <f t="shared" si="1"/>
        <v>61.240694789081886</v>
      </c>
      <c r="N15" s="18">
        <f t="shared" si="2"/>
        <v>12654</v>
      </c>
      <c r="O15" s="46">
        <f t="shared" si="3"/>
        <v>63.080757726819535</v>
      </c>
      <c r="P15" s="1"/>
      <c r="Q15" s="1"/>
      <c r="R15" s="1"/>
    </row>
    <row r="16" spans="1:18">
      <c r="A16" s="8">
        <v>7</v>
      </c>
      <c r="B16" s="9" t="s">
        <v>17</v>
      </c>
      <c r="C16" s="9">
        <v>9</v>
      </c>
      <c r="D16" s="19">
        <v>62580</v>
      </c>
      <c r="E16" s="19">
        <v>61429</v>
      </c>
      <c r="F16" s="19">
        <f t="shared" si="4"/>
        <v>124009</v>
      </c>
      <c r="G16" s="19">
        <v>2678</v>
      </c>
      <c r="H16" s="19">
        <v>2629</v>
      </c>
      <c r="I16" s="19">
        <f t="shared" si="5"/>
        <v>5307</v>
      </c>
      <c r="J16" s="19">
        <v>1803</v>
      </c>
      <c r="K16" s="46">
        <f t="shared" si="0"/>
        <v>67.326362957430916</v>
      </c>
      <c r="L16" s="19">
        <v>1811</v>
      </c>
      <c r="M16" s="46">
        <f t="shared" si="1"/>
        <v>68.885507797641694</v>
      </c>
      <c r="N16" s="19">
        <f t="shared" si="2"/>
        <v>3614</v>
      </c>
      <c r="O16" s="46">
        <f t="shared" si="3"/>
        <v>68.09873751648766</v>
      </c>
      <c r="P16" s="1"/>
      <c r="Q16" s="1"/>
      <c r="R16" s="1"/>
    </row>
    <row r="17" spans="1:18">
      <c r="A17" s="8">
        <v>8</v>
      </c>
      <c r="B17" s="9" t="s">
        <v>18</v>
      </c>
      <c r="C17" s="9">
        <v>8</v>
      </c>
      <c r="D17" s="19">
        <v>105140</v>
      </c>
      <c r="E17" s="19">
        <v>113490</v>
      </c>
      <c r="F17" s="19">
        <f t="shared" si="4"/>
        <v>218630</v>
      </c>
      <c r="G17" s="19">
        <v>4500</v>
      </c>
      <c r="H17" s="19">
        <v>4857</v>
      </c>
      <c r="I17" s="19">
        <f t="shared" si="5"/>
        <v>9357</v>
      </c>
      <c r="J17" s="19">
        <v>4353</v>
      </c>
      <c r="K17" s="46">
        <f t="shared" si="0"/>
        <v>96.733333333333334</v>
      </c>
      <c r="L17" s="19">
        <v>4374</v>
      </c>
      <c r="M17" s="46">
        <f t="shared" si="1"/>
        <v>90.055589870290305</v>
      </c>
      <c r="N17" s="19">
        <f t="shared" si="2"/>
        <v>8727</v>
      </c>
      <c r="O17" s="46">
        <f t="shared" si="3"/>
        <v>93.267072779737092</v>
      </c>
      <c r="P17" s="12"/>
      <c r="Q17" s="12"/>
      <c r="R17" s="12"/>
    </row>
    <row r="18" spans="1:18">
      <c r="A18" s="10">
        <v>9</v>
      </c>
      <c r="B18" s="11" t="s">
        <v>19</v>
      </c>
      <c r="C18" s="11">
        <v>11</v>
      </c>
      <c r="D18" s="20">
        <v>222596</v>
      </c>
      <c r="E18" s="20">
        <v>227630</v>
      </c>
      <c r="F18" s="19">
        <f t="shared" si="4"/>
        <v>450226</v>
      </c>
      <c r="G18" s="20">
        <v>9527</v>
      </c>
      <c r="H18" s="20">
        <v>9743</v>
      </c>
      <c r="I18" s="19">
        <f t="shared" si="5"/>
        <v>19270</v>
      </c>
      <c r="J18" s="31">
        <v>8652</v>
      </c>
      <c r="K18" s="47">
        <f t="shared" si="0"/>
        <v>90.815576781778105</v>
      </c>
      <c r="L18" s="31">
        <v>9074</v>
      </c>
      <c r="M18" s="47">
        <f t="shared" si="1"/>
        <v>93.133531766396388</v>
      </c>
      <c r="N18" s="31">
        <f t="shared" si="2"/>
        <v>17726</v>
      </c>
      <c r="O18" s="47">
        <f t="shared" si="3"/>
        <v>91.98754540736897</v>
      </c>
      <c r="P18" s="1"/>
      <c r="Q18" s="1"/>
      <c r="R18" s="1"/>
    </row>
    <row r="19" spans="1:18">
      <c r="A19" s="13">
        <v>10</v>
      </c>
      <c r="B19" s="14" t="s">
        <v>20</v>
      </c>
      <c r="C19" s="14">
        <v>5</v>
      </c>
      <c r="D19" s="21">
        <v>76701</v>
      </c>
      <c r="E19" s="21">
        <v>79699</v>
      </c>
      <c r="F19" s="19">
        <f t="shared" si="4"/>
        <v>156400</v>
      </c>
      <c r="G19" s="21">
        <v>3283</v>
      </c>
      <c r="H19" s="21">
        <v>3411</v>
      </c>
      <c r="I19" s="19">
        <f t="shared" si="5"/>
        <v>6694</v>
      </c>
      <c r="J19" s="21">
        <v>2654</v>
      </c>
      <c r="K19" s="48">
        <f t="shared" si="0"/>
        <v>80.840694486749925</v>
      </c>
      <c r="L19" s="21">
        <v>3036</v>
      </c>
      <c r="M19" s="48">
        <f t="shared" si="1"/>
        <v>89.006156552330694</v>
      </c>
      <c r="N19" s="21">
        <f t="shared" si="2"/>
        <v>5690</v>
      </c>
      <c r="O19" s="48">
        <f t="shared" si="3"/>
        <v>85.001493875112047</v>
      </c>
      <c r="P19" s="1"/>
      <c r="Q19" s="1"/>
      <c r="R19" s="1"/>
    </row>
    <row r="20" spans="1:18">
      <c r="A20" s="32" t="s">
        <v>8</v>
      </c>
      <c r="B20" s="33"/>
      <c r="C20" s="34"/>
      <c r="D20" s="35">
        <f>SUM(D10:D19)</f>
        <v>2331584</v>
      </c>
      <c r="E20" s="35">
        <f t="shared" ref="E20:F20" si="6">SUM(E10:E19)</f>
        <v>2482364</v>
      </c>
      <c r="F20" s="35">
        <f t="shared" si="6"/>
        <v>4813948</v>
      </c>
      <c r="G20" s="35">
        <f t="shared" ref="G20" si="7">SUM(G10:G19)</f>
        <v>99792</v>
      </c>
      <c r="H20" s="35">
        <f t="shared" ref="H20" si="8">SUM(H10:H19)</f>
        <v>106245</v>
      </c>
      <c r="I20" s="35">
        <f t="shared" ref="I20:N20" si="9">SUM(I10:I19)</f>
        <v>206037</v>
      </c>
      <c r="J20" s="35">
        <f t="shared" si="9"/>
        <v>79905</v>
      </c>
      <c r="K20" s="49">
        <f t="shared" si="0"/>
        <v>80.071548821548816</v>
      </c>
      <c r="L20" s="35">
        <f t="shared" si="9"/>
        <v>79088</v>
      </c>
      <c r="M20" s="49">
        <f t="shared" si="1"/>
        <v>74.439267730246129</v>
      </c>
      <c r="N20" s="35">
        <f t="shared" si="9"/>
        <v>158993</v>
      </c>
      <c r="O20" s="49">
        <f t="shared" si="3"/>
        <v>77.167207831603051</v>
      </c>
      <c r="P20" s="1"/>
      <c r="Q20" s="1"/>
      <c r="R20" s="1"/>
    </row>
    <row r="21" spans="1:18" ht="15.75" thickBot="1">
      <c r="A21" s="36" t="s">
        <v>27</v>
      </c>
      <c r="B21" s="37"/>
      <c r="C21" s="37"/>
      <c r="D21" s="38"/>
      <c r="E21" s="39"/>
      <c r="F21" s="40"/>
      <c r="G21" s="40"/>
      <c r="H21" s="40"/>
      <c r="I21" s="22">
        <v>214</v>
      </c>
      <c r="J21" s="40"/>
      <c r="K21" s="41"/>
      <c r="L21" s="40"/>
      <c r="M21" s="41"/>
      <c r="N21" s="40"/>
      <c r="O21" s="42"/>
      <c r="P21" s="1"/>
      <c r="Q21" s="1"/>
      <c r="R21" s="1"/>
    </row>
    <row r="22" spans="1:18" ht="15.75">
      <c r="A22" s="43" t="s">
        <v>10</v>
      </c>
      <c r="B22" s="28"/>
      <c r="C22" s="1"/>
      <c r="D22" s="23"/>
      <c r="E22" s="23"/>
      <c r="F22" s="23"/>
      <c r="G22" s="23"/>
      <c r="H22" s="23"/>
      <c r="I22" s="23"/>
      <c r="J22" s="24"/>
      <c r="K22" s="25"/>
      <c r="L22" s="24"/>
      <c r="M22" s="25"/>
      <c r="N22" s="24"/>
      <c r="O22" s="26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6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5"/>
      <c r="E28" s="15"/>
      <c r="F28" s="15"/>
      <c r="G28" s="1"/>
      <c r="H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5"/>
      <c r="E30" s="15"/>
      <c r="F30" s="15"/>
      <c r="G30" s="1"/>
      <c r="H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1"/>
      <c r="H973" s="1"/>
      <c r="L973" s="1"/>
      <c r="M973" s="1"/>
      <c r="N973" s="1"/>
      <c r="O973" s="1"/>
      <c r="P973" s="1"/>
      <c r="Q973" s="1"/>
      <c r="R973" s="1"/>
    </row>
    <row r="974" spans="1:18">
      <c r="A974" s="1"/>
      <c r="B974" s="1"/>
      <c r="C974" s="1"/>
      <c r="D974" s="1"/>
      <c r="E974" s="1"/>
      <c r="F974" s="1"/>
      <c r="G974" s="1"/>
      <c r="H974" s="1"/>
      <c r="L974" s="1"/>
      <c r="M974" s="1"/>
      <c r="N974" s="1"/>
      <c r="O974" s="1"/>
      <c r="P974" s="1"/>
      <c r="Q974" s="1"/>
      <c r="R974" s="1"/>
    </row>
    <row r="975" spans="1:18">
      <c r="A975" s="1"/>
      <c r="B975" s="1"/>
      <c r="C975" s="1"/>
      <c r="D975" s="1"/>
      <c r="E975" s="1"/>
      <c r="F975" s="1"/>
      <c r="G975" s="1"/>
      <c r="H975" s="1"/>
      <c r="L975" s="1"/>
      <c r="M975" s="1"/>
      <c r="N975" s="1"/>
      <c r="O975" s="1"/>
      <c r="P975" s="1"/>
      <c r="Q975" s="1"/>
      <c r="R975" s="1"/>
    </row>
    <row r="976" spans="1:18">
      <c r="A976" s="1"/>
      <c r="B976" s="1"/>
      <c r="C976" s="1"/>
      <c r="D976" s="1"/>
      <c r="E976" s="1"/>
      <c r="F976" s="1"/>
      <c r="G976" s="1"/>
      <c r="H976" s="1"/>
      <c r="L976" s="1"/>
      <c r="M976" s="1"/>
      <c r="N976" s="1"/>
      <c r="O976" s="1"/>
      <c r="P976" s="1"/>
      <c r="Q976" s="1"/>
      <c r="R976" s="1"/>
    </row>
    <row r="977" spans="1:18">
      <c r="A977" s="1"/>
      <c r="B977" s="1"/>
      <c r="C977" s="1"/>
      <c r="D977" s="1"/>
      <c r="E977" s="1"/>
      <c r="F977" s="1"/>
      <c r="G977" s="1"/>
      <c r="H977" s="1"/>
      <c r="L977" s="1"/>
      <c r="M977" s="1"/>
      <c r="N977" s="1"/>
      <c r="O977" s="1"/>
      <c r="P977" s="1"/>
      <c r="Q977" s="1"/>
      <c r="R977" s="1"/>
    </row>
    <row r="978" spans="1:18">
      <c r="A978" s="1"/>
      <c r="B978" s="1"/>
      <c r="C978" s="1"/>
      <c r="D978" s="1"/>
      <c r="E978" s="1"/>
      <c r="F978" s="1"/>
      <c r="G978" s="1"/>
      <c r="H978" s="1"/>
      <c r="L978" s="1"/>
      <c r="M978" s="1"/>
      <c r="N978" s="1"/>
      <c r="O978" s="1"/>
      <c r="P978" s="1"/>
      <c r="Q978" s="1"/>
      <c r="R978" s="1"/>
    </row>
    <row r="979" spans="1:18">
      <c r="A979" s="1"/>
      <c r="B979" s="1"/>
      <c r="C979" s="1"/>
      <c r="D979" s="1"/>
      <c r="E979" s="1"/>
      <c r="F979" s="1"/>
      <c r="G979" s="1"/>
      <c r="H979" s="1"/>
      <c r="L979" s="1"/>
      <c r="M979" s="1"/>
      <c r="N979" s="1"/>
      <c r="O979" s="1"/>
      <c r="P979" s="1"/>
      <c r="Q979" s="1"/>
      <c r="R979" s="1"/>
    </row>
    <row r="980" spans="1:18">
      <c r="A980" s="1"/>
      <c r="B980" s="1"/>
      <c r="C980" s="1"/>
      <c r="D980" s="1"/>
      <c r="E980" s="1"/>
      <c r="F980" s="1"/>
      <c r="G980" s="1"/>
      <c r="H980" s="1"/>
      <c r="L980" s="1"/>
      <c r="M980" s="1"/>
      <c r="N980" s="1"/>
      <c r="O980" s="1"/>
      <c r="P980" s="1"/>
      <c r="Q980" s="1"/>
      <c r="R980" s="1"/>
    </row>
    <row r="981" spans="1:18">
      <c r="A981" s="1"/>
      <c r="B981" s="1"/>
      <c r="C981" s="1"/>
      <c r="D981" s="1"/>
      <c r="E981" s="1"/>
      <c r="F981" s="1"/>
      <c r="G981" s="1"/>
      <c r="H981" s="1"/>
      <c r="L981" s="1"/>
      <c r="M981" s="1"/>
      <c r="N981" s="1"/>
      <c r="O981" s="1"/>
      <c r="P981" s="1"/>
      <c r="Q981" s="1"/>
      <c r="R981" s="1"/>
    </row>
    <row r="982" spans="1:18">
      <c r="A982" s="1"/>
      <c r="B982" s="1"/>
      <c r="C982" s="1"/>
      <c r="D982" s="1"/>
      <c r="E982" s="1"/>
      <c r="F982" s="1"/>
      <c r="G982" s="1"/>
      <c r="H982" s="1"/>
      <c r="L982" s="1"/>
      <c r="M982" s="1"/>
      <c r="N982" s="1"/>
      <c r="O982" s="1"/>
      <c r="P982" s="1"/>
      <c r="Q982" s="1"/>
      <c r="R982" s="1"/>
    </row>
    <row r="983" spans="1:18">
      <c r="A983" s="1"/>
      <c r="B983" s="1"/>
      <c r="C983" s="1"/>
      <c r="D983" s="1"/>
      <c r="E983" s="1"/>
      <c r="F983" s="1"/>
      <c r="G983" s="1"/>
      <c r="H983" s="1"/>
      <c r="L983" s="1"/>
      <c r="M983" s="1"/>
      <c r="N983" s="1"/>
      <c r="O983" s="1"/>
      <c r="P983" s="1"/>
      <c r="Q983" s="1"/>
      <c r="R983" s="1"/>
    </row>
    <row r="984" spans="1:18">
      <c r="A984" s="1"/>
      <c r="B984" s="1"/>
      <c r="C984" s="1"/>
      <c r="D984" s="1"/>
      <c r="E984" s="1"/>
      <c r="F984" s="1"/>
      <c r="G984" s="1"/>
      <c r="H984" s="1"/>
      <c r="L984" s="1"/>
      <c r="M984" s="1"/>
      <c r="N984" s="1"/>
      <c r="O984" s="1"/>
      <c r="P984" s="1"/>
      <c r="Q984" s="1"/>
      <c r="R984" s="1"/>
    </row>
    <row r="985" spans="1:18">
      <c r="A985" s="1"/>
      <c r="B985" s="1"/>
      <c r="C985" s="1"/>
      <c r="D985" s="1"/>
      <c r="E985" s="1"/>
      <c r="F985" s="1"/>
      <c r="G985" s="1"/>
      <c r="H985" s="1"/>
      <c r="L985" s="1"/>
      <c r="M985" s="1"/>
      <c r="N985" s="1"/>
      <c r="O985" s="1"/>
      <c r="P985" s="1"/>
      <c r="Q985" s="1"/>
      <c r="R985" s="1"/>
    </row>
    <row r="986" spans="1:18">
      <c r="A986" s="1"/>
      <c r="B986" s="1"/>
      <c r="C986" s="1"/>
      <c r="D986" s="1"/>
      <c r="E986" s="1"/>
      <c r="F986" s="1"/>
      <c r="G986" s="1"/>
      <c r="H986" s="1"/>
      <c r="L986" s="1"/>
      <c r="M986" s="1"/>
      <c r="N986" s="1"/>
      <c r="O986" s="1"/>
      <c r="P986" s="1"/>
      <c r="Q986" s="1"/>
      <c r="R986" s="1"/>
    </row>
    <row r="987" spans="1:18">
      <c r="A987" s="1"/>
      <c r="B987" s="1"/>
      <c r="C987" s="1"/>
      <c r="D987" s="1"/>
      <c r="E987" s="1"/>
      <c r="F987" s="1"/>
      <c r="G987" s="1"/>
      <c r="H987" s="1"/>
      <c r="L987" s="1"/>
      <c r="M987" s="1"/>
      <c r="N987" s="1"/>
      <c r="O987" s="1"/>
      <c r="P987" s="1"/>
      <c r="Q987" s="1"/>
      <c r="R987" s="1"/>
    </row>
    <row r="988" spans="1:18">
      <c r="A988" s="1"/>
      <c r="B988" s="1"/>
      <c r="C988" s="1"/>
      <c r="D988" s="1"/>
      <c r="E988" s="1"/>
      <c r="F988" s="1"/>
      <c r="G988" s="1"/>
      <c r="H988" s="1"/>
      <c r="L988" s="1"/>
      <c r="M988" s="1"/>
      <c r="N988" s="1"/>
      <c r="O988" s="1"/>
      <c r="P988" s="1"/>
      <c r="Q988" s="1"/>
      <c r="R988" s="1"/>
    </row>
    <row r="989" spans="1:18">
      <c r="A989" s="1"/>
      <c r="B989" s="1"/>
      <c r="C989" s="1"/>
      <c r="D989" s="1"/>
      <c r="E989" s="1"/>
      <c r="F989" s="1"/>
      <c r="G989" s="1"/>
      <c r="H989" s="1"/>
      <c r="L989" s="1"/>
      <c r="M989" s="1"/>
      <c r="N989" s="1"/>
      <c r="O989" s="1"/>
      <c r="P989" s="1"/>
      <c r="Q989" s="1"/>
      <c r="R989" s="1"/>
    </row>
    <row r="990" spans="1:18">
      <c r="A990" s="1"/>
      <c r="B990" s="1"/>
      <c r="C990" s="1"/>
      <c r="D990" s="1"/>
      <c r="E990" s="1"/>
      <c r="F990" s="1"/>
      <c r="G990" s="1"/>
      <c r="H990" s="1"/>
      <c r="L990" s="1"/>
      <c r="M990" s="1"/>
      <c r="N990" s="1"/>
      <c r="O990" s="1"/>
      <c r="P990" s="1"/>
      <c r="Q990" s="1"/>
      <c r="R990" s="1"/>
    </row>
    <row r="991" spans="1:18">
      <c r="A991" s="1"/>
      <c r="B991" s="1"/>
      <c r="C991" s="1"/>
      <c r="D991" s="1"/>
      <c r="E991" s="1"/>
      <c r="F991" s="1"/>
      <c r="G991" s="1"/>
      <c r="H991" s="1"/>
      <c r="L991" s="1"/>
      <c r="M991" s="1"/>
      <c r="N991" s="1"/>
      <c r="O991" s="1"/>
      <c r="P991" s="1"/>
      <c r="Q991" s="1"/>
      <c r="R991" s="1"/>
    </row>
    <row r="992" spans="1:18">
      <c r="A992" s="1"/>
      <c r="B992" s="1"/>
      <c r="C992" s="1"/>
      <c r="D992" s="1"/>
      <c r="E992" s="1"/>
      <c r="F992" s="1"/>
      <c r="G992" s="1"/>
      <c r="H992" s="1"/>
      <c r="L992" s="1"/>
      <c r="M992" s="1"/>
      <c r="N992" s="1"/>
      <c r="O992" s="1"/>
      <c r="P992" s="1"/>
      <c r="Q992" s="1"/>
      <c r="R992" s="1"/>
    </row>
  </sheetData>
  <mergeCells count="13">
    <mergeCell ref="A1:O1"/>
    <mergeCell ref="A2:O2"/>
    <mergeCell ref="A3:O3"/>
    <mergeCell ref="A5:A8"/>
    <mergeCell ref="B5:B8"/>
    <mergeCell ref="C5:C8"/>
    <mergeCell ref="D5:F7"/>
    <mergeCell ref="G5:O5"/>
    <mergeCell ref="G6:I7"/>
    <mergeCell ref="J6:O6"/>
    <mergeCell ref="J7:K7"/>
    <mergeCell ref="L7:M7"/>
    <mergeCell ref="N7:O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2019-03-04T15:09:05Z</dcterms:modified>
</cp:coreProperties>
</file>