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P2PMZ\"/>
    </mc:Choice>
  </mc:AlternateContent>
  <xr:revisionPtr revIDLastSave="0" documentId="13_ncr:1_{806020C6-E503-4132-87C6-A62937005DFB}" xr6:coauthVersionLast="47" xr6:coauthVersionMax="47" xr10:uidLastSave="{00000000-0000-0000-0000-000000000000}"/>
  <bookViews>
    <workbookView xWindow="9850" yWindow="150" windowWidth="9740" windowHeight="10080" xr2:uid="{EABB2B73-76E5-4A0F-9EE6-BC716C439A34}"/>
  </bookViews>
  <sheets>
    <sheet name="73_MALAR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2" l="1"/>
  <c r="S14" i="2"/>
  <c r="S15" i="2"/>
  <c r="S16" i="2"/>
  <c r="T18" i="2"/>
  <c r="R18" i="2"/>
  <c r="T17" i="2"/>
  <c r="R17" i="2"/>
  <c r="T16" i="2"/>
  <c r="R16" i="2"/>
  <c r="T15" i="2"/>
  <c r="R15" i="2"/>
  <c r="T14" i="2"/>
  <c r="R14" i="2"/>
  <c r="T13" i="2"/>
  <c r="R13" i="2"/>
  <c r="T12" i="2"/>
  <c r="R12" i="2"/>
  <c r="T11" i="2"/>
  <c r="R11" i="2"/>
  <c r="T10" i="2"/>
  <c r="R10" i="2"/>
  <c r="T9" i="2"/>
  <c r="S9" i="2"/>
  <c r="R9" i="2"/>
  <c r="Q18" i="2"/>
  <c r="Q17" i="2"/>
  <c r="Q16" i="2"/>
  <c r="Q15" i="2"/>
  <c r="Q14" i="2"/>
  <c r="Q13" i="2"/>
  <c r="Q12" i="2"/>
  <c r="Q11" i="2"/>
  <c r="Q20" i="2" s="1"/>
  <c r="Q10" i="2"/>
  <c r="Q9" i="2"/>
  <c r="P20" i="2"/>
  <c r="O20" i="2"/>
  <c r="M20" i="2"/>
  <c r="K20" i="2"/>
  <c r="J20" i="2"/>
  <c r="G20" i="2"/>
  <c r="F20" i="2"/>
  <c r="E20" i="2"/>
  <c r="L18" i="2"/>
  <c r="N18" i="2" s="1"/>
  <c r="H18" i="2"/>
  <c r="I18" i="2" s="1"/>
  <c r="L17" i="2"/>
  <c r="N17" i="2" s="1"/>
  <c r="H17" i="2"/>
  <c r="I17" i="2" s="1"/>
  <c r="L16" i="2"/>
  <c r="N16" i="2" s="1"/>
  <c r="H16" i="2"/>
  <c r="I16" i="2" s="1"/>
  <c r="L15" i="2"/>
  <c r="N15" i="2" s="1"/>
  <c r="H15" i="2"/>
  <c r="I15" i="2" s="1"/>
  <c r="L14" i="2"/>
  <c r="N14" i="2" s="1"/>
  <c r="H14" i="2"/>
  <c r="I14" i="2" s="1"/>
  <c r="L13" i="2"/>
  <c r="N13" i="2" s="1"/>
  <c r="H13" i="2"/>
  <c r="I13" i="2" s="1"/>
  <c r="L12" i="2"/>
  <c r="N12" i="2" s="1"/>
  <c r="H12" i="2"/>
  <c r="I12" i="2" s="1"/>
  <c r="L11" i="2"/>
  <c r="N11" i="2" s="1"/>
  <c r="H11" i="2"/>
  <c r="I11" i="2" s="1"/>
  <c r="L10" i="2"/>
  <c r="N10" i="2" s="1"/>
  <c r="H10" i="2"/>
  <c r="I10" i="2" s="1"/>
  <c r="L9" i="2"/>
  <c r="H9" i="2"/>
  <c r="L20" i="2" l="1"/>
  <c r="N9" i="2"/>
  <c r="H20" i="2"/>
  <c r="I20" i="2" s="1"/>
  <c r="R20" i="2"/>
  <c r="I9" i="2"/>
  <c r="S20" i="2"/>
  <c r="N20" i="2" l="1"/>
  <c r="T20" i="2"/>
</calcChain>
</file>

<file path=xl/sharedStrings.xml><?xml version="1.0" encoding="utf-8"?>
<sst xmlns="http://schemas.openxmlformats.org/spreadsheetml/2006/main" count="55" uniqueCount="49">
  <si>
    <t>NO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</si>
  <si>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</si>
  <si>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</si>
  <si>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</si>
  <si>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</si>
  <si>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</si>
  <si>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</si>
  <si>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</si>
  <si>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</si>
  <si>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</si>
  <si>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</si>
  <si>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</si>
  <si>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</si>
  <si>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</si>
  <si>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</si>
  <si>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</si>
  <si>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</si>
  <si>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</si>
  <si>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t>Ket:</t>
  </si>
  <si>
    <t>Jumlah kasus adalah seluruh kasus yang ada di wilayah kerja puskesmas tersebut termasuk kasus yang ditemukan di RS</t>
  </si>
  <si>
    <t>KESAKITAN DAN KEMATIAN AKIBAT MALARIA MENURUT JENIS KELAMIN DAN KABUPATEN</t>
  </si>
  <si>
    <t>KECAMATAN</t>
  </si>
  <si>
    <r>
      <rPr>
        <b/>
        <sz val="12"/>
        <color theme="1"/>
        <rFont val="Arial"/>
        <family val="2"/>
      </rPr>
      <t>ANGKA KESAKITAN (</t>
    </r>
    <r>
      <rPr>
        <b/>
        <i/>
        <sz val="12"/>
        <color theme="1"/>
        <rFont val="Arial"/>
        <family val="2"/>
      </rPr>
      <t>ANNUAL PARASITE INCIDENCE</t>
    </r>
    <r>
      <rPr>
        <b/>
        <sz val="12"/>
        <color theme="1"/>
        <rFont val="Arial"/>
        <family val="2"/>
      </rPr>
      <t>) PER 1.000 PENDUDUK</t>
    </r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</si>
  <si>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</si>
  <si>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</si>
  <si>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</si>
  <si>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</si>
  <si>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</si>
  <si>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</si>
  <si>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</si>
  <si>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</si>
  <si>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</si>
  <si>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</si>
  <si>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</si>
  <si>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</t>
  </si>
  <si>
    <t>NUSA TENGGARA BARAT</t>
  </si>
  <si>
    <t>TAHUN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</si>
  <si>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</si>
  <si>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</si>
  <si>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</si>
  <si>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</si>
  <si>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</si>
  <si>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</si>
  <si>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</si>
  <si>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</si>
  <si>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</si>
  <si>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</si>
  <si>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Sumber: Seksi Pencegahan Pengendalian Penyakit Menular dan Zoonosis, Dinas Kesehatan Provinsi NTB, 2024 (Update 25 Januari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</si>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</sst>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7" fontId="2" fillId="0" borderId="14" xfId="0" applyNumberFormat="1" applyFont="1" applyBorder="1" applyAlignment="1">
      <alignment vertical="center"/>
    </xf>
    <xf numFmtId="167" fontId="2" fillId="0" borderId="15" xfId="0" applyNumberFormat="1" applyFont="1" applyBorder="1" applyAlignment="1">
      <alignment vertical="center"/>
    </xf>
    <xf numFmtId="167" fontId="2" fillId="0" borderId="14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7" fontId="2" fillId="0" borderId="15" xfId="0" applyNumberFormat="1" applyFont="1" applyBorder="1" applyAlignment="1">
      <alignment vertical="center"/>
    </xf>
    <xf numFmtId="37" fontId="2" fillId="0" borderId="15" xfId="0" applyNumberFormat="1" applyFont="1" applyBorder="1" applyAlignment="1">
      <alignment horizontal="right" vertical="center"/>
    </xf>
    <xf numFmtId="3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/>
    <xf numFmtId="0" fontId="2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0" fillId="0" borderId="20" xfId="4" applyNumberFormat="1" applyFont="1" applyBorder="1" applyAlignment="1">
      <alignment vertical="center"/>
    </xf>
    <xf numFmtId="166" fontId="10" fillId="0" borderId="21" xfId="4" applyNumberFormat="1" applyFont="1" applyBorder="1" applyAlignment="1">
      <alignment vertical="center"/>
    </xf>
    <xf numFmtId="166" fontId="10" fillId="0" borderId="20" xfId="4" applyNumberFormat="1" applyFont="1" applyBorder="1" applyAlignment="1">
      <alignment vertical="center"/>
    </xf>
    <xf numFmtId="166" fontId="10" fillId="0" borderId="20" xfId="4" quotePrefix="1" applyNumberFormat="1" applyFont="1" applyBorder="1" applyAlignment="1">
      <alignment vertical="center"/>
    </xf>
  </cellXfs>
  <cellStyles count="5">
    <cellStyle name="Comma [0] 2 2" xfId="4" xr:uid="{AA125B3B-8BF4-4941-8894-84B796B0B723}"/>
    <cellStyle name="Comma [0] 2 2 2" xfId="1" xr:uid="{54C3EB13-7B7C-401E-94A3-76B1C918B665}"/>
    <cellStyle name="Comma 10" xfId="3" xr:uid="{62762C0B-9105-475A-9C36-9A9483CE2497}"/>
    <cellStyle name="Comma 10 2" xfId="2" xr:uid="{F0D21E45-1E9A-404F-924A-E27AF2A4A7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61C0-9BBC-46A6-9962-65CF1E27DBD5}">
  <sheetPr>
    <tabColor rgb="FF00FF00"/>
    <pageSetUpPr fitToPage="1"/>
  </sheetPr>
  <dimension ref="A1:AC998"/>
  <sheetViews>
    <sheetView tabSelected="1" topLeftCell="H4" zoomScale="55" zoomScaleNormal="55" workbookViewId="0">
      <selection activeCell="K27" sqref="K27"/>
    </sheetView>
  </sheetViews>
  <sheetFormatPr defaultColWidth="14.453125" defaultRowHeight="15" customHeight="1" x14ac:dyDescent="0.35"/>
  <cols>
    <col min="1" max="1" width="5.81640625" customWidth="1"/>
    <col min="2" max="2" width="21.7265625" customWidth="1"/>
    <col min="3" max="4" width="20.81640625" customWidth="1"/>
    <col min="5" max="5" width="15.81640625" customWidth="1"/>
    <col min="6" max="6" width="17" customWidth="1"/>
    <col min="7" max="8" width="15.81640625" customWidth="1"/>
    <col min="9" max="9" width="19.54296875" customWidth="1"/>
    <col min="10" max="11" width="12.1796875" customWidth="1"/>
    <col min="12" max="12" width="12.81640625" customWidth="1"/>
    <col min="13" max="13" width="17.1796875" customWidth="1"/>
    <col min="14" max="14" width="16.81640625" customWidth="1"/>
    <col min="15" max="20" width="12.81640625" customWidth="1"/>
    <col min="21" max="29" width="8.81640625" customWidth="1"/>
  </cols>
  <sheetData>
    <row r="1" spans="1:29" ht="15.5" x14ac:dyDescent="0.35">
      <c r="A1" s="52" t="s">
        <v>20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3"/>
      <c r="V1" s="3"/>
      <c r="W1" s="3"/>
      <c r="X1" s="3"/>
      <c r="Y1" s="3"/>
      <c r="Z1" s="3"/>
      <c r="AA1" s="3"/>
      <c r="AB1" s="3"/>
      <c r="AC1" s="3"/>
    </row>
    <row r="2" spans="1:29" ht="15.5" x14ac:dyDescent="0.35">
      <c r="A2" s="4"/>
      <c r="B2" s="4"/>
      <c r="C2" s="4"/>
      <c r="D2" s="4"/>
      <c r="E2" s="4"/>
      <c r="F2" s="4"/>
      <c r="G2" s="4"/>
      <c r="H2" s="4"/>
      <c r="I2" s="5" t="s">
        <v>34</v>
      </c>
      <c r="J2" s="6" t="s">
        <v>35</v>
      </c>
      <c r="K2" s="4"/>
      <c r="L2" s="4"/>
      <c r="M2" s="4"/>
      <c r="N2" s="4"/>
      <c r="O2" s="4"/>
      <c r="P2" s="4"/>
      <c r="Q2" s="2"/>
      <c r="R2" s="2"/>
      <c r="S2" s="2"/>
      <c r="T2" s="2"/>
      <c r="U2" s="3"/>
      <c r="V2" s="3"/>
      <c r="W2" s="3"/>
      <c r="X2" s="1"/>
      <c r="Y2" s="1"/>
      <c r="Z2" s="1"/>
      <c r="AA2" s="1"/>
      <c r="AB2" s="1"/>
      <c r="AC2" s="1"/>
    </row>
    <row r="3" spans="1:29" ht="15.5" x14ac:dyDescent="0.35">
      <c r="A3" s="4"/>
      <c r="B3" s="4"/>
      <c r="C3" s="4"/>
      <c r="D3" s="4"/>
      <c r="E3" s="4"/>
      <c r="F3" s="4"/>
      <c r="G3" s="4"/>
      <c r="H3" s="4"/>
      <c r="I3" s="5" t="s">
        <v>36</v>
      </c>
      <c r="J3" s="6">
        <v>2023</v>
      </c>
      <c r="K3" s="4"/>
      <c r="L3" s="4"/>
      <c r="M3" s="4"/>
      <c r="N3" s="4"/>
      <c r="O3" s="4"/>
      <c r="P3" s="4"/>
      <c r="Q3" s="2"/>
      <c r="R3" s="2"/>
      <c r="S3" s="2"/>
      <c r="T3" s="2"/>
      <c r="U3" s="3"/>
      <c r="V3" s="3"/>
      <c r="W3" s="3"/>
      <c r="X3" s="1"/>
      <c r="Y3" s="1"/>
      <c r="Z3" s="1"/>
      <c r="AA3" s="1"/>
      <c r="AB3" s="1"/>
      <c r="AC3" s="1"/>
    </row>
    <row r="4" spans="1:29" ht="16" thickBo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Z4" s="1"/>
      <c r="AA4" s="1"/>
      <c r="AB4" s="1"/>
      <c r="AC4" s="1"/>
    </row>
    <row r="5" spans="1:29" ht="15.5" x14ac:dyDescent="0.35">
      <c r="A5" s="54" t="s">
        <v>0</v>
      </c>
      <c r="B5" s="60" t="s">
        <v>23</v>
      </c>
      <c r="C5" s="54" t="s">
        <v>21</v>
      </c>
      <c r="D5" s="54" t="s">
        <v>1</v>
      </c>
      <c r="E5" s="56" t="s">
        <v>2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1"/>
      <c r="V5" s="1"/>
      <c r="W5" s="1"/>
      <c r="X5" s="1"/>
      <c r="Y5" s="1"/>
      <c r="Z5" s="1"/>
      <c r="AA5" s="1"/>
      <c r="AB5" s="1"/>
      <c r="AC5" s="1"/>
    </row>
    <row r="6" spans="1:29" ht="15.5" x14ac:dyDescent="0.35">
      <c r="A6" s="55"/>
      <c r="B6" s="61"/>
      <c r="C6" s="55"/>
      <c r="D6" s="55"/>
      <c r="E6" s="46" t="s">
        <v>3</v>
      </c>
      <c r="F6" s="59" t="s">
        <v>4</v>
      </c>
      <c r="G6" s="49"/>
      <c r="H6" s="50"/>
      <c r="I6" s="46" t="s">
        <v>5</v>
      </c>
      <c r="J6" s="48" t="s">
        <v>6</v>
      </c>
      <c r="K6" s="49"/>
      <c r="L6" s="49"/>
      <c r="M6" s="46" t="s">
        <v>7</v>
      </c>
      <c r="N6" s="46" t="s">
        <v>8</v>
      </c>
      <c r="O6" s="48" t="s">
        <v>9</v>
      </c>
      <c r="P6" s="49"/>
      <c r="Q6" s="50"/>
      <c r="R6" s="51" t="s">
        <v>10</v>
      </c>
      <c r="S6" s="49"/>
      <c r="T6" s="50"/>
      <c r="U6" s="1"/>
      <c r="V6" s="1"/>
      <c r="W6" s="1"/>
      <c r="X6" s="1"/>
      <c r="Y6" s="1"/>
      <c r="Z6" s="1"/>
      <c r="AA6" s="1"/>
      <c r="AB6" s="1"/>
      <c r="AC6" s="1"/>
    </row>
    <row r="7" spans="1:29" ht="46.5" x14ac:dyDescent="0.35">
      <c r="A7" s="47"/>
      <c r="B7" s="62"/>
      <c r="C7" s="47"/>
      <c r="D7" s="47"/>
      <c r="E7" s="47"/>
      <c r="F7" s="9" t="s">
        <v>11</v>
      </c>
      <c r="G7" s="10" t="s">
        <v>12</v>
      </c>
      <c r="H7" s="9" t="s">
        <v>13</v>
      </c>
      <c r="I7" s="47"/>
      <c r="J7" s="9" t="s">
        <v>14</v>
      </c>
      <c r="K7" s="9" t="s">
        <v>15</v>
      </c>
      <c r="L7" s="9" t="s">
        <v>16</v>
      </c>
      <c r="M7" s="47"/>
      <c r="N7" s="47"/>
      <c r="O7" s="8" t="s">
        <v>14</v>
      </c>
      <c r="P7" s="8" t="s">
        <v>15</v>
      </c>
      <c r="Q7" s="8" t="s">
        <v>16</v>
      </c>
      <c r="R7" s="8" t="s">
        <v>14</v>
      </c>
      <c r="S7" s="8" t="s">
        <v>15</v>
      </c>
      <c r="T7" s="8" t="s">
        <v>16</v>
      </c>
      <c r="U7" s="1"/>
      <c r="V7" s="1"/>
      <c r="W7" s="1"/>
      <c r="X7" s="1"/>
      <c r="Y7" s="1"/>
      <c r="Z7" s="1"/>
      <c r="AA7" s="1"/>
      <c r="AB7" s="1"/>
      <c r="AC7" s="1"/>
    </row>
    <row r="8" spans="1:29" ht="14.5" x14ac:dyDescent="0.3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/>
      <c r="V8" s="13"/>
      <c r="W8" s="13"/>
      <c r="X8" s="13"/>
      <c r="Y8" s="13"/>
      <c r="Z8" s="13"/>
      <c r="AA8" s="13"/>
      <c r="AB8" s="13"/>
      <c r="AC8" s="13"/>
    </row>
    <row r="9" spans="1:29" ht="18" customHeight="1" x14ac:dyDescent="0.35">
      <c r="A9" s="14">
        <v>1</v>
      </c>
      <c r="B9" s="45" t="s">
        <v>24</v>
      </c>
      <c r="C9" s="15" t="s">
        <v>37</v>
      </c>
      <c r="D9" s="16">
        <v>20</v>
      </c>
      <c r="E9" s="17">
        <v>12841</v>
      </c>
      <c r="F9" s="17">
        <v>5007</v>
      </c>
      <c r="G9" s="17">
        <v>6259</v>
      </c>
      <c r="H9" s="17">
        <f t="shared" ref="H9:H18" si="0">SUM(F9,G9)</f>
        <v>11266</v>
      </c>
      <c r="I9" s="18">
        <f t="shared" ref="I9:I18" si="1">H9/E9*100</f>
        <v>87.734600109025777</v>
      </c>
      <c r="J9" s="17">
        <v>56</v>
      </c>
      <c r="K9" s="17">
        <v>59</v>
      </c>
      <c r="L9" s="17">
        <f t="shared" ref="L9:L18" si="2">SUM(J9,K9)</f>
        <v>115</v>
      </c>
      <c r="M9" s="17">
        <v>109</v>
      </c>
      <c r="N9" s="18">
        <f t="shared" ref="N9:N18" si="3">M9/L9*100</f>
        <v>94.782608695652172</v>
      </c>
      <c r="O9" s="17">
        <v>0</v>
      </c>
      <c r="P9" s="19">
        <v>0</v>
      </c>
      <c r="Q9" s="64">
        <f>SUM(O9:P9)</f>
        <v>0</v>
      </c>
      <c r="R9" s="65">
        <f>O9/J9*100</f>
        <v>0</v>
      </c>
      <c r="S9" s="65">
        <f>P9/K9*100</f>
        <v>0</v>
      </c>
      <c r="T9" s="65">
        <f>Q9/(L9)*100</f>
        <v>0</v>
      </c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x14ac:dyDescent="0.35">
      <c r="A10" s="20">
        <v>2</v>
      </c>
      <c r="B10" s="45" t="s">
        <v>25</v>
      </c>
      <c r="C10" s="15" t="s">
        <v>38</v>
      </c>
      <c r="D10" s="16">
        <v>29</v>
      </c>
      <c r="E10" s="17">
        <v>823</v>
      </c>
      <c r="F10" s="17">
        <v>355</v>
      </c>
      <c r="G10" s="17">
        <v>430</v>
      </c>
      <c r="H10" s="17">
        <f t="shared" si="0"/>
        <v>785</v>
      </c>
      <c r="I10" s="18">
        <f t="shared" si="1"/>
        <v>95.382746051032811</v>
      </c>
      <c r="J10" s="17">
        <v>12</v>
      </c>
      <c r="K10" s="17">
        <v>0</v>
      </c>
      <c r="L10" s="17">
        <f t="shared" si="2"/>
        <v>12</v>
      </c>
      <c r="M10" s="17">
        <v>11</v>
      </c>
      <c r="N10" s="18">
        <f t="shared" si="3"/>
        <v>91.666666666666657</v>
      </c>
      <c r="O10" s="17">
        <v>1</v>
      </c>
      <c r="P10" s="19">
        <v>0</v>
      </c>
      <c r="Q10" s="64">
        <f t="shared" ref="Q10:Q18" si="4">SUM(O10:P10)</f>
        <v>1</v>
      </c>
      <c r="R10" s="66">
        <f t="shared" ref="R10:S18" si="5">O10/J10*100</f>
        <v>8.3333333333333321</v>
      </c>
      <c r="S10" s="67">
        <v>0</v>
      </c>
      <c r="T10" s="66">
        <f t="shared" ref="T10:T18" si="6">Q10/(L10)*100</f>
        <v>8.3333333333333321</v>
      </c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 x14ac:dyDescent="0.35">
      <c r="A11" s="20">
        <v>3</v>
      </c>
      <c r="B11" s="45" t="s">
        <v>26</v>
      </c>
      <c r="C11" s="15" t="s">
        <v>39</v>
      </c>
      <c r="D11" s="16">
        <v>35</v>
      </c>
      <c r="E11" s="17">
        <v>36700</v>
      </c>
      <c r="F11" s="17">
        <v>30458</v>
      </c>
      <c r="G11" s="17">
        <v>6195</v>
      </c>
      <c r="H11" s="17">
        <f t="shared" si="0"/>
        <v>36653</v>
      </c>
      <c r="I11" s="18">
        <f t="shared" si="1"/>
        <v>99.871934604904638</v>
      </c>
      <c r="J11" s="17">
        <v>16</v>
      </c>
      <c r="K11" s="17">
        <v>0</v>
      </c>
      <c r="L11" s="17">
        <f t="shared" si="2"/>
        <v>16</v>
      </c>
      <c r="M11" s="17">
        <v>15</v>
      </c>
      <c r="N11" s="18">
        <f t="shared" si="3"/>
        <v>93.75</v>
      </c>
      <c r="O11" s="17">
        <v>0</v>
      </c>
      <c r="P11" s="19">
        <v>0</v>
      </c>
      <c r="Q11" s="64">
        <f t="shared" si="4"/>
        <v>0</v>
      </c>
      <c r="R11" s="66">
        <f t="shared" si="5"/>
        <v>0</v>
      </c>
      <c r="S11" s="66">
        <v>0</v>
      </c>
      <c r="T11" s="66">
        <f t="shared" si="6"/>
        <v>0</v>
      </c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 x14ac:dyDescent="0.35">
      <c r="A12" s="20">
        <v>4</v>
      </c>
      <c r="B12" s="45" t="s">
        <v>27</v>
      </c>
      <c r="C12" s="15" t="s">
        <v>40</v>
      </c>
      <c r="D12" s="16">
        <v>26</v>
      </c>
      <c r="E12" s="17">
        <v>12571</v>
      </c>
      <c r="F12" s="17">
        <v>6547</v>
      </c>
      <c r="G12" s="17">
        <v>5862</v>
      </c>
      <c r="H12" s="17">
        <f t="shared" si="0"/>
        <v>12409</v>
      </c>
      <c r="I12" s="18">
        <f t="shared" si="1"/>
        <v>98.711319704080822</v>
      </c>
      <c r="J12" s="17">
        <v>64</v>
      </c>
      <c r="K12" s="17">
        <v>23</v>
      </c>
      <c r="L12" s="17">
        <f t="shared" si="2"/>
        <v>87</v>
      </c>
      <c r="M12" s="17">
        <v>82</v>
      </c>
      <c r="N12" s="18">
        <f t="shared" si="3"/>
        <v>94.252873563218387</v>
      </c>
      <c r="O12" s="17">
        <v>0</v>
      </c>
      <c r="P12" s="19">
        <v>0</v>
      </c>
      <c r="Q12" s="64">
        <f t="shared" si="4"/>
        <v>0</v>
      </c>
      <c r="R12" s="66">
        <f t="shared" si="5"/>
        <v>0</v>
      </c>
      <c r="S12" s="66">
        <f t="shared" si="5"/>
        <v>0</v>
      </c>
      <c r="T12" s="66">
        <f t="shared" si="6"/>
        <v>0</v>
      </c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 x14ac:dyDescent="0.35">
      <c r="A13" s="20">
        <v>5</v>
      </c>
      <c r="B13" s="45" t="s">
        <v>28</v>
      </c>
      <c r="C13" s="15" t="s">
        <v>41</v>
      </c>
      <c r="D13" s="16">
        <v>10</v>
      </c>
      <c r="E13" s="17">
        <v>2306</v>
      </c>
      <c r="F13" s="17">
        <v>2182</v>
      </c>
      <c r="G13" s="17">
        <v>124</v>
      </c>
      <c r="H13" s="17">
        <f t="shared" si="0"/>
        <v>2306</v>
      </c>
      <c r="I13" s="18">
        <f t="shared" si="1"/>
        <v>100</v>
      </c>
      <c r="J13" s="17">
        <v>9</v>
      </c>
      <c r="K13" s="17">
        <v>0</v>
      </c>
      <c r="L13" s="17">
        <f t="shared" si="2"/>
        <v>9</v>
      </c>
      <c r="M13" s="17">
        <v>9</v>
      </c>
      <c r="N13" s="18">
        <f t="shared" si="3"/>
        <v>100</v>
      </c>
      <c r="O13" s="17">
        <v>0</v>
      </c>
      <c r="P13" s="19">
        <v>0</v>
      </c>
      <c r="Q13" s="64">
        <f t="shared" si="4"/>
        <v>0</v>
      </c>
      <c r="R13" s="66">
        <f t="shared" si="5"/>
        <v>0</v>
      </c>
      <c r="S13" s="66">
        <v>0</v>
      </c>
      <c r="T13" s="66">
        <f t="shared" si="6"/>
        <v>0</v>
      </c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 x14ac:dyDescent="0.35">
      <c r="A14" s="20">
        <v>6</v>
      </c>
      <c r="B14" s="45" t="s">
        <v>29</v>
      </c>
      <c r="C14" s="15" t="s">
        <v>42</v>
      </c>
      <c r="D14" s="16">
        <v>21</v>
      </c>
      <c r="E14" s="17">
        <v>20654</v>
      </c>
      <c r="F14" s="17">
        <v>16710</v>
      </c>
      <c r="G14" s="17">
        <v>3926</v>
      </c>
      <c r="H14" s="17">
        <f t="shared" si="0"/>
        <v>20636</v>
      </c>
      <c r="I14" s="18">
        <f t="shared" si="1"/>
        <v>99.912849811174581</v>
      </c>
      <c r="J14" s="17">
        <v>9</v>
      </c>
      <c r="K14" s="17">
        <v>1</v>
      </c>
      <c r="L14" s="17">
        <f t="shared" si="2"/>
        <v>10</v>
      </c>
      <c r="M14" s="17">
        <v>8</v>
      </c>
      <c r="N14" s="18">
        <f t="shared" si="3"/>
        <v>80</v>
      </c>
      <c r="O14" s="17">
        <v>0</v>
      </c>
      <c r="P14" s="19">
        <v>0</v>
      </c>
      <c r="Q14" s="64">
        <f t="shared" si="4"/>
        <v>0</v>
      </c>
      <c r="R14" s="66">
        <f t="shared" si="5"/>
        <v>0</v>
      </c>
      <c r="S14" s="66">
        <f t="shared" si="5"/>
        <v>0</v>
      </c>
      <c r="T14" s="66">
        <f t="shared" si="6"/>
        <v>0</v>
      </c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 x14ac:dyDescent="0.35">
      <c r="A15" s="20">
        <v>7</v>
      </c>
      <c r="B15" s="45" t="s">
        <v>30</v>
      </c>
      <c r="C15" s="15" t="s">
        <v>43</v>
      </c>
      <c r="D15" s="16">
        <v>9</v>
      </c>
      <c r="E15" s="17">
        <v>12125</v>
      </c>
      <c r="F15" s="17">
        <v>6123</v>
      </c>
      <c r="G15" s="17">
        <v>5668</v>
      </c>
      <c r="H15" s="17">
        <f t="shared" si="0"/>
        <v>11791</v>
      </c>
      <c r="I15" s="18">
        <f t="shared" si="1"/>
        <v>97.245360824742264</v>
      </c>
      <c r="J15" s="17">
        <v>48</v>
      </c>
      <c r="K15" s="17">
        <v>1</v>
      </c>
      <c r="L15" s="17">
        <f t="shared" si="2"/>
        <v>49</v>
      </c>
      <c r="M15" s="17">
        <v>46</v>
      </c>
      <c r="N15" s="18">
        <f t="shared" si="3"/>
        <v>93.877551020408163</v>
      </c>
      <c r="O15" s="17">
        <v>0</v>
      </c>
      <c r="P15" s="19">
        <v>0</v>
      </c>
      <c r="Q15" s="64">
        <f t="shared" si="4"/>
        <v>0</v>
      </c>
      <c r="R15" s="66">
        <f t="shared" si="5"/>
        <v>0</v>
      </c>
      <c r="S15" s="66">
        <f t="shared" si="5"/>
        <v>0</v>
      </c>
      <c r="T15" s="66">
        <f t="shared" si="6"/>
        <v>0</v>
      </c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 x14ac:dyDescent="0.35">
      <c r="A16" s="20">
        <v>8</v>
      </c>
      <c r="B16" s="45" t="s">
        <v>31</v>
      </c>
      <c r="C16" s="15" t="s">
        <v>44</v>
      </c>
      <c r="D16" s="16">
        <v>8</v>
      </c>
      <c r="E16" s="17">
        <v>20961</v>
      </c>
      <c r="F16" s="17">
        <v>13339</v>
      </c>
      <c r="G16" s="17">
        <v>7605</v>
      </c>
      <c r="H16" s="17">
        <f t="shared" si="0"/>
        <v>20944</v>
      </c>
      <c r="I16" s="18">
        <f t="shared" si="1"/>
        <v>99.918896999188973</v>
      </c>
      <c r="J16" s="17">
        <v>23</v>
      </c>
      <c r="K16" s="17">
        <v>10</v>
      </c>
      <c r="L16" s="17">
        <f t="shared" si="2"/>
        <v>33</v>
      </c>
      <c r="M16" s="17">
        <v>30</v>
      </c>
      <c r="N16" s="18">
        <f t="shared" si="3"/>
        <v>90.909090909090907</v>
      </c>
      <c r="O16" s="17">
        <v>0</v>
      </c>
      <c r="P16" s="19">
        <v>0</v>
      </c>
      <c r="Q16" s="64">
        <f t="shared" si="4"/>
        <v>0</v>
      </c>
      <c r="R16" s="66">
        <f t="shared" si="5"/>
        <v>0</v>
      </c>
      <c r="S16" s="66">
        <f t="shared" si="5"/>
        <v>0</v>
      </c>
      <c r="T16" s="66">
        <f t="shared" si="6"/>
        <v>0</v>
      </c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 x14ac:dyDescent="0.35">
      <c r="A17" s="20">
        <v>9</v>
      </c>
      <c r="B17" s="45" t="s">
        <v>32</v>
      </c>
      <c r="C17" s="15" t="s">
        <v>45</v>
      </c>
      <c r="D17" s="16">
        <v>11</v>
      </c>
      <c r="E17" s="17">
        <v>442</v>
      </c>
      <c r="F17" s="17">
        <v>12</v>
      </c>
      <c r="G17" s="17">
        <v>420</v>
      </c>
      <c r="H17" s="17">
        <f t="shared" si="0"/>
        <v>432</v>
      </c>
      <c r="I17" s="18">
        <f t="shared" si="1"/>
        <v>97.737556561085967</v>
      </c>
      <c r="J17" s="17">
        <v>2</v>
      </c>
      <c r="K17" s="17">
        <v>0</v>
      </c>
      <c r="L17" s="17">
        <f t="shared" si="2"/>
        <v>2</v>
      </c>
      <c r="M17" s="17">
        <v>2</v>
      </c>
      <c r="N17" s="18">
        <f t="shared" si="3"/>
        <v>100</v>
      </c>
      <c r="O17" s="17">
        <v>0</v>
      </c>
      <c r="P17" s="19">
        <v>0</v>
      </c>
      <c r="Q17" s="64">
        <f t="shared" si="4"/>
        <v>0</v>
      </c>
      <c r="R17" s="66">
        <f t="shared" si="5"/>
        <v>0</v>
      </c>
      <c r="S17" s="66">
        <v>0</v>
      </c>
      <c r="T17" s="66">
        <f t="shared" si="6"/>
        <v>0</v>
      </c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 x14ac:dyDescent="0.35">
      <c r="A18" s="20">
        <v>10</v>
      </c>
      <c r="B18" s="45" t="s">
        <v>33</v>
      </c>
      <c r="C18" s="15" t="s">
        <v>46</v>
      </c>
      <c r="D18" s="16">
        <v>7</v>
      </c>
      <c r="E18" s="17">
        <v>501</v>
      </c>
      <c r="F18" s="17">
        <v>493</v>
      </c>
      <c r="G18" s="17">
        <v>8</v>
      </c>
      <c r="H18" s="17">
        <f t="shared" si="0"/>
        <v>501</v>
      </c>
      <c r="I18" s="18">
        <f t="shared" si="1"/>
        <v>100</v>
      </c>
      <c r="J18" s="17">
        <v>4</v>
      </c>
      <c r="K18" s="17">
        <v>0</v>
      </c>
      <c r="L18" s="17">
        <f t="shared" si="2"/>
        <v>4</v>
      </c>
      <c r="M18" s="17">
        <v>4</v>
      </c>
      <c r="N18" s="18">
        <f t="shared" si="3"/>
        <v>100</v>
      </c>
      <c r="O18" s="17">
        <v>0</v>
      </c>
      <c r="P18" s="19">
        <v>0</v>
      </c>
      <c r="Q18" s="64">
        <f t="shared" si="4"/>
        <v>0</v>
      </c>
      <c r="R18" s="66">
        <f t="shared" si="5"/>
        <v>0</v>
      </c>
      <c r="S18" s="66">
        <v>0</v>
      </c>
      <c r="T18" s="66">
        <f t="shared" si="6"/>
        <v>0</v>
      </c>
      <c r="U18" s="1"/>
      <c r="V18" s="1"/>
      <c r="W18" s="1"/>
      <c r="X18" s="1"/>
      <c r="Y18" s="1"/>
      <c r="Z18" s="1"/>
      <c r="AA18" s="1"/>
      <c r="AB18" s="1"/>
      <c r="AC18" s="1"/>
    </row>
    <row r="19" spans="1:29" ht="18" customHeight="1" x14ac:dyDescent="0.35">
      <c r="A19" s="20"/>
      <c r="B19" s="20"/>
      <c r="C19" s="21"/>
      <c r="D19" s="21"/>
      <c r="E19" s="17"/>
      <c r="F19" s="17"/>
      <c r="G19" s="17"/>
      <c r="H19" s="17"/>
      <c r="I19" s="18"/>
      <c r="J19" s="17"/>
      <c r="K19" s="17"/>
      <c r="L19" s="17"/>
      <c r="M19" s="17"/>
      <c r="N19" s="18"/>
      <c r="O19" s="17"/>
      <c r="P19" s="17"/>
      <c r="Q19" s="17"/>
      <c r="R19" s="22"/>
      <c r="S19" s="22"/>
      <c r="T19" s="22"/>
      <c r="U19" s="1"/>
      <c r="V19" s="1"/>
      <c r="W19" s="1"/>
      <c r="X19" s="1"/>
      <c r="Y19" s="1"/>
      <c r="Z19" s="1"/>
      <c r="AA19" s="1"/>
      <c r="AB19" s="1"/>
      <c r="AC19" s="1"/>
    </row>
    <row r="20" spans="1:29" ht="19.5" customHeight="1" x14ac:dyDescent="0.35">
      <c r="A20" s="23" t="s">
        <v>17</v>
      </c>
      <c r="B20" s="24"/>
      <c r="C20" s="24"/>
      <c r="D20" s="25"/>
      <c r="E20" s="26">
        <f t="shared" ref="E20:H20" si="7">SUM(E9:E19)</f>
        <v>119924</v>
      </c>
      <c r="F20" s="26">
        <f t="shared" si="7"/>
        <v>81226</v>
      </c>
      <c r="G20" s="26">
        <f t="shared" si="7"/>
        <v>36497</v>
      </c>
      <c r="H20" s="27">
        <f t="shared" si="7"/>
        <v>117723</v>
      </c>
      <c r="I20" s="28">
        <f>H20/E20*100</f>
        <v>98.164670958273575</v>
      </c>
      <c r="J20" s="27">
        <f t="shared" ref="J20:M20" si="8">SUM(J9:J19)</f>
        <v>243</v>
      </c>
      <c r="K20" s="27">
        <f t="shared" si="8"/>
        <v>94</v>
      </c>
      <c r="L20" s="27">
        <f t="shared" si="8"/>
        <v>337</v>
      </c>
      <c r="M20" s="27">
        <f t="shared" si="8"/>
        <v>316</v>
      </c>
      <c r="N20" s="28">
        <f>M20/L20*100</f>
        <v>93.768545994065278</v>
      </c>
      <c r="O20" s="27">
        <f t="shared" ref="O20:Q20" si="9">SUM(O9:O19)</f>
        <v>1</v>
      </c>
      <c r="P20" s="27">
        <f t="shared" si="9"/>
        <v>0</v>
      </c>
      <c r="Q20" s="27">
        <f t="shared" si="9"/>
        <v>1</v>
      </c>
      <c r="R20" s="28">
        <f t="shared" ref="R20:T20" si="10">O20/(J20)*100</f>
        <v>0.41152263374485598</v>
      </c>
      <c r="S20" s="28">
        <f t="shared" si="10"/>
        <v>0</v>
      </c>
      <c r="T20" s="28">
        <f t="shared" si="10"/>
        <v>0.29673590504451042</v>
      </c>
      <c r="U20" s="1"/>
      <c r="V20" s="1"/>
      <c r="W20" s="1"/>
      <c r="X20" s="1"/>
      <c r="Y20" s="1"/>
      <c r="Z20" s="1"/>
      <c r="AA20" s="1"/>
      <c r="AB20" s="1"/>
      <c r="AC20" s="1"/>
    </row>
    <row r="21" spans="1:29" ht="19.5" customHeight="1" thickBot="1" x14ac:dyDescent="0.4">
      <c r="A21" s="29" t="s">
        <v>22</v>
      </c>
      <c r="B21" s="44"/>
      <c r="C21" s="30"/>
      <c r="D21" s="31"/>
      <c r="E21" s="32"/>
      <c r="F21" s="33"/>
      <c r="G21" s="34"/>
      <c r="H21" s="34"/>
      <c r="I21" s="35"/>
      <c r="J21" s="35"/>
      <c r="K21" s="35"/>
      <c r="L21" s="36">
        <v>6.1933421755391654E-2</v>
      </c>
      <c r="M21" s="37"/>
      <c r="N21" s="37"/>
      <c r="O21" s="38"/>
      <c r="P21" s="38"/>
      <c r="Q21" s="39"/>
      <c r="R21" s="39"/>
      <c r="S21" s="39"/>
      <c r="T21" s="40"/>
      <c r="U21" s="1"/>
      <c r="V21" s="1"/>
      <c r="W21" s="1"/>
      <c r="X21" s="1"/>
      <c r="Y21" s="1"/>
      <c r="Z21" s="1"/>
      <c r="AA21" s="1"/>
      <c r="AB21" s="1"/>
      <c r="AC21" s="1"/>
    </row>
    <row r="22" spans="1:29" ht="15.5" x14ac:dyDescent="0.35">
      <c r="A22" s="1"/>
      <c r="B22" s="1"/>
      <c r="C22" s="1"/>
      <c r="D22" s="1"/>
      <c r="E22" s="1"/>
      <c r="F22" s="41"/>
      <c r="G22" s="41"/>
      <c r="H22" s="41"/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5" x14ac:dyDescent="0.35">
      <c r="A23" s="42" t="s">
        <v>47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4.5" x14ac:dyDescent="0.35">
      <c r="A24" s="43" t="s">
        <v>18</v>
      </c>
      <c r="B24" s="43" t="s">
        <v>19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5.5" x14ac:dyDescent="0.35">
      <c r="A25" s="1"/>
      <c r="B25" s="63" t="s">
        <v>48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5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5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5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5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</sheetData>
  <mergeCells count="15">
    <mergeCell ref="B25:L25"/>
    <mergeCell ref="N6:N7"/>
    <mergeCell ref="O6:Q6"/>
    <mergeCell ref="R6:T6"/>
    <mergeCell ref="A1:T1"/>
    <mergeCell ref="A5:A7"/>
    <mergeCell ref="C5:C7"/>
    <mergeCell ref="D5:D7"/>
    <mergeCell ref="E5:T5"/>
    <mergeCell ref="E6:E7"/>
    <mergeCell ref="F6:H6"/>
    <mergeCell ref="I6:I7"/>
    <mergeCell ref="J6:L6"/>
    <mergeCell ref="M6:M7"/>
    <mergeCell ref="B5:B7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73_MALARIA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2021-11-17T07:20:13Z</dcterms:created>
  <dcterms:modified xsi:type="dcterms:W3CDTF">2024-01-25T07:00:21Z</dcterms:modified>
</cp:coreProperties>
</file>