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P2PMZ\"/>
    </mc:Choice>
  </mc:AlternateContent>
  <xr:revisionPtr revIDLastSave="0" documentId="13_ncr:1_{0A81A183-7485-49C9-8A4D-4E9978078E4D}" xr6:coauthVersionLast="47" xr6:coauthVersionMax="47" xr10:uidLastSave="{00000000-0000-0000-0000-000000000000}"/>
  <bookViews>
    <workbookView xWindow="-120" yWindow="-120" windowWidth="20730" windowHeight="11160" xr2:uid="{77D5967A-517C-47DC-83C6-06EF4B580E7C}"/>
  </bookViews>
  <sheets>
    <sheet name="58_PNEUMONI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" l="1"/>
  <c r="S21" i="2"/>
  <c r="R21" i="2"/>
  <c r="M21" i="2"/>
  <c r="L21" i="2"/>
  <c r="K21" i="2"/>
  <c r="J21" i="2"/>
  <c r="G21" i="2"/>
  <c r="F21" i="2"/>
  <c r="E21" i="2"/>
  <c r="T19" i="2"/>
  <c r="O19" i="2"/>
  <c r="N19" i="2"/>
  <c r="P19" i="2" s="1"/>
  <c r="Q19" i="2" s="1"/>
  <c r="H19" i="2"/>
  <c r="D19" i="2"/>
  <c r="C19" i="2"/>
  <c r="T18" i="2"/>
  <c r="O18" i="2"/>
  <c r="N18" i="2"/>
  <c r="H18" i="2"/>
  <c r="D18" i="2"/>
  <c r="C18" i="2"/>
  <c r="T17" i="2"/>
  <c r="O17" i="2"/>
  <c r="N17" i="2"/>
  <c r="P17" i="2" s="1"/>
  <c r="Q17" i="2" s="1"/>
  <c r="H17" i="2"/>
  <c r="D17" i="2"/>
  <c r="C17" i="2"/>
  <c r="T16" i="2"/>
  <c r="O16" i="2"/>
  <c r="N16" i="2"/>
  <c r="H16" i="2"/>
  <c r="D16" i="2"/>
  <c r="C16" i="2"/>
  <c r="T15" i="2"/>
  <c r="O15" i="2"/>
  <c r="N15" i="2"/>
  <c r="P15" i="2" s="1"/>
  <c r="Q15" i="2" s="1"/>
  <c r="H15" i="2"/>
  <c r="D15" i="2"/>
  <c r="C15" i="2"/>
  <c r="T14" i="2"/>
  <c r="O14" i="2"/>
  <c r="N14" i="2"/>
  <c r="H14" i="2"/>
  <c r="D14" i="2"/>
  <c r="C14" i="2"/>
  <c r="T13" i="2"/>
  <c r="O13" i="2"/>
  <c r="N13" i="2"/>
  <c r="P13" i="2" s="1"/>
  <c r="Q13" i="2" s="1"/>
  <c r="H13" i="2"/>
  <c r="D13" i="2"/>
  <c r="C13" i="2"/>
  <c r="T12" i="2"/>
  <c r="O12" i="2"/>
  <c r="N12" i="2"/>
  <c r="H12" i="2"/>
  <c r="D12" i="2"/>
  <c r="C12" i="2"/>
  <c r="T11" i="2"/>
  <c r="O11" i="2"/>
  <c r="N11" i="2"/>
  <c r="P11" i="2" s="1"/>
  <c r="Q11" i="2" s="1"/>
  <c r="H11" i="2"/>
  <c r="D11" i="2"/>
  <c r="C11" i="2"/>
  <c r="T10" i="2"/>
  <c r="O10" i="2"/>
  <c r="N10" i="2"/>
  <c r="H10" i="2"/>
  <c r="D10" i="2"/>
  <c r="C10" i="2"/>
  <c r="H3" i="2"/>
  <c r="I2" i="2"/>
  <c r="H2" i="2"/>
  <c r="N21" i="2" l="1"/>
  <c r="T21" i="2"/>
  <c r="I21" i="2"/>
  <c r="O21" i="2"/>
  <c r="P12" i="2"/>
  <c r="Q12" i="2" s="1"/>
  <c r="P14" i="2"/>
  <c r="Q14" i="2" s="1"/>
  <c r="P16" i="2"/>
  <c r="Q16" i="2" s="1"/>
  <c r="P18" i="2"/>
  <c r="Q18" i="2" s="1"/>
  <c r="H21" i="2"/>
  <c r="P10" i="2"/>
  <c r="P21" i="2" l="1"/>
  <c r="Q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2" authorId="0" shapeId="0" xr:uid="{0670E4B4-7DF2-4CB1-A41D-36289758C206}">
      <text>
        <r>
          <rPr>
            <sz val="11"/>
            <color theme="1"/>
            <rFont val="Calibri"/>
            <family val="2"/>
            <scheme val="minor"/>
          </rPr>
          <t>======
ID#AAAAyAe3R1Q
user    (2023-05-29 00:21:09)
isi prevalensi pneumonia balita (%)</t>
        </r>
      </text>
    </comment>
  </commentList>
</comments>
</file>

<file path=xl/sharedStrings.xml><?xml version="1.0" encoding="utf-8"?>
<sst xmlns="http://schemas.openxmlformats.org/spreadsheetml/2006/main" count="47" uniqueCount="40">
  <si>
    <t>NO</t>
  </si>
  <si>
    <t>KABUPATEN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</si>
  <si>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</si>
  <si>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</si>
  <si>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</si>
  <si>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</si>
  <si>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</si>
  <si>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</si>
  <si>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</si>
  <si>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</si>
  <si>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</si>
  <si>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</si>
  <si>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</si>
  <si>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</si>
  <si>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</si>
  <si>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</si>
  <si>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</si>
  <si>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</si>
  <si>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</si>
  <si>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</si>
  <si>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</si>
  <si>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</si>
  <si>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</si>
  <si>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</si>
  <si>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</si>
  <si>
    <t>PENEMUAN KASUS PNEUMONIA BALITA MENURUT JENIS KELAMIN DAN KABUPATEN</t>
  </si>
  <si>
    <r>
      <rPr>
        <sz val="10"/>
        <color theme="1"/>
        <rFont val="Arial"/>
        <family val="2"/>
      </rPr>
      <t xml:space="preserve">Keterangan: </t>
    </r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</si>
  <si>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</si>
  <si>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</si>
  <si>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</si>
  <si>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</si>
  <si>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</si>
  <si>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</si>
  <si>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</si>
  <si>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</si>
  <si>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</si>
  <si>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</si>
  <si>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</si>
  <si>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</si>
  <si>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Sumber: Seksi Pencegahan Pengendalian Penyakit Menular dan Zoonosis, Dinas Kesehatan Provinsi NTB, 2023 (Update 30 Agustus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</si>
</sst>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67" fontId="2" fillId="0" borderId="22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15" xfId="0" applyFont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2" fillId="0" borderId="7" xfId="0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9" xfId="0" applyFont="1" applyBorder="1"/>
    <xf numFmtId="0" fontId="4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/>
  </cellXfs>
  <cellStyles count="3">
    <cellStyle name="Comma 10" xfId="2" xr:uid="{D4DBF907-0ED0-462F-84D4-124C49496D55}"/>
    <cellStyle name="Comma 10 2" xfId="1" xr:uid="{0C4CD33B-D06E-464C-9F62-78DBDA68507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4D72-E803-4E90-8745-8C9EB3DFF75B}">
  <sheetPr>
    <tabColor rgb="FF00FF00"/>
    <pageSetUpPr fitToPage="1"/>
  </sheetPr>
  <dimension ref="A1:AA998"/>
  <sheetViews>
    <sheetView tabSelected="1" topLeftCell="A7" zoomScale="70" zoomScaleNormal="70" workbookViewId="0">
      <selection activeCell="I31" sqref="I31"/>
    </sheetView>
  </sheetViews>
  <sheetFormatPr defaultColWidth="14.42578125" defaultRowHeight="15" customHeight="1" x14ac:dyDescent="0.25"/>
  <cols>
    <col min="1" max="1" width="5.85546875" customWidth="1"/>
    <col min="2" max="2" width="16.5703125" customWidth="1"/>
    <col min="3" max="5" width="21.85546875" customWidth="1"/>
    <col min="6" max="6" width="24.42578125" customWidth="1"/>
    <col min="7" max="7" width="23.85546875" customWidth="1"/>
    <col min="8" max="8" width="16.5703125" customWidth="1"/>
    <col min="9" max="9" width="18.140625" customWidth="1"/>
    <col min="10" max="10" width="10.85546875" customWidth="1"/>
    <col min="11" max="11" width="11.140625" customWidth="1"/>
    <col min="12" max="12" width="10.85546875" customWidth="1"/>
    <col min="13" max="17" width="10" customWidth="1"/>
    <col min="18" max="20" width="11.5703125" customWidth="1"/>
    <col min="21" max="27" width="9.140625" customWidth="1"/>
  </cols>
  <sheetData>
    <row r="1" spans="1:27" ht="15.75" x14ac:dyDescent="0.25">
      <c r="A1" s="53" t="s">
        <v>25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1"/>
      <c r="V1" s="1"/>
      <c r="W1" s="1"/>
      <c r="X1" s="1"/>
      <c r="Y1" s="1"/>
      <c r="Z1" s="1"/>
      <c r="AA1" s="1"/>
    </row>
    <row r="2" spans="1:27" ht="15.75" x14ac:dyDescent="0.25">
      <c r="A2" s="2"/>
      <c r="B2" s="2"/>
      <c r="C2" s="2"/>
      <c r="D2" s="2"/>
      <c r="E2" s="2"/>
      <c r="F2" s="3"/>
      <c r="G2" s="3"/>
      <c r="H2" s="3" t="str">
        <f>'[1]1_BPS'!$E$5</f>
        <v>PROVINSI</v>
      </c>
      <c r="I2" s="4" t="str">
        <f>'[1]1_BPS'!$F$5</f>
        <v>NUSA TENGGARA BARAT</v>
      </c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1"/>
      <c r="V2" s="1"/>
      <c r="W2" s="1"/>
      <c r="X2" s="1"/>
      <c r="Y2" s="1"/>
      <c r="Z2" s="1"/>
      <c r="AA2" s="1"/>
    </row>
    <row r="3" spans="1:27" ht="15.75" x14ac:dyDescent="0.25">
      <c r="A3" s="2"/>
      <c r="B3" s="2"/>
      <c r="C3" s="2"/>
      <c r="D3" s="2"/>
      <c r="E3" s="2"/>
      <c r="F3" s="3"/>
      <c r="G3" s="3"/>
      <c r="H3" s="3" t="str">
        <f>'[1]1_BPS'!$E$6</f>
        <v>TAHUN</v>
      </c>
      <c r="I3" s="4" t="s">
        <v>38</v>
      </c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</row>
    <row r="4" spans="1:27" ht="15.75" thickBot="1" x14ac:dyDescent="0.3">
      <c r="A4" s="5"/>
      <c r="B4" s="5"/>
      <c r="C4" s="5"/>
      <c r="D4" s="5"/>
      <c r="E4" s="5"/>
      <c r="F4" s="6"/>
      <c r="G4" s="6"/>
      <c r="H4" s="6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  <c r="AA4" s="1"/>
    </row>
    <row r="5" spans="1:27" ht="29.25" customHeight="1" x14ac:dyDescent="0.25">
      <c r="A5" s="55" t="s">
        <v>0</v>
      </c>
      <c r="B5" s="56" t="s">
        <v>27</v>
      </c>
      <c r="C5" s="55" t="s">
        <v>1</v>
      </c>
      <c r="D5" s="55" t="s">
        <v>2</v>
      </c>
      <c r="E5" s="56" t="s">
        <v>3</v>
      </c>
      <c r="F5" s="57" t="s">
        <v>4</v>
      </c>
      <c r="G5" s="58"/>
      <c r="H5" s="59"/>
      <c r="I5" s="56" t="s">
        <v>5</v>
      </c>
      <c r="J5" s="60" t="s">
        <v>6</v>
      </c>
      <c r="K5" s="61"/>
      <c r="L5" s="61"/>
      <c r="M5" s="61"/>
      <c r="N5" s="61"/>
      <c r="O5" s="61"/>
      <c r="P5" s="61"/>
      <c r="Q5" s="61"/>
      <c r="R5" s="62" t="s">
        <v>7</v>
      </c>
      <c r="S5" s="54"/>
      <c r="T5" s="63"/>
      <c r="U5" s="1"/>
      <c r="V5" s="1"/>
      <c r="W5" s="1"/>
      <c r="X5" s="1"/>
      <c r="Y5" s="1"/>
      <c r="Z5" s="1"/>
      <c r="AA5" s="1"/>
    </row>
    <row r="6" spans="1:27" ht="17.25" customHeight="1" x14ac:dyDescent="0.25">
      <c r="A6" s="51"/>
      <c r="B6" s="66"/>
      <c r="C6" s="51"/>
      <c r="D6" s="51"/>
      <c r="E6" s="51"/>
      <c r="F6" s="66" t="s">
        <v>8</v>
      </c>
      <c r="G6" s="66" t="s">
        <v>9</v>
      </c>
      <c r="H6" s="66" t="s">
        <v>10</v>
      </c>
      <c r="I6" s="51"/>
      <c r="J6" s="68" t="s">
        <v>11</v>
      </c>
      <c r="K6" s="69"/>
      <c r="L6" s="68" t="s">
        <v>12</v>
      </c>
      <c r="M6" s="69"/>
      <c r="N6" s="68" t="s">
        <v>13</v>
      </c>
      <c r="O6" s="70"/>
      <c r="P6" s="69"/>
      <c r="Q6" s="50" t="s">
        <v>14</v>
      </c>
      <c r="R6" s="64"/>
      <c r="S6" s="54"/>
      <c r="T6" s="63"/>
      <c r="U6" s="1"/>
      <c r="V6" s="1"/>
      <c r="W6" s="1"/>
      <c r="X6" s="1"/>
      <c r="Y6" s="1"/>
      <c r="Z6" s="1"/>
      <c r="AA6" s="1"/>
    </row>
    <row r="7" spans="1:27" ht="32.25" customHeight="1" x14ac:dyDescent="0.25">
      <c r="A7" s="51"/>
      <c r="B7" s="66"/>
      <c r="C7" s="51"/>
      <c r="D7" s="51"/>
      <c r="E7" s="51"/>
      <c r="F7" s="51"/>
      <c r="G7" s="51"/>
      <c r="H7" s="51"/>
      <c r="I7" s="51"/>
      <c r="J7" s="65"/>
      <c r="K7" s="59"/>
      <c r="L7" s="65"/>
      <c r="M7" s="59"/>
      <c r="N7" s="65"/>
      <c r="O7" s="58"/>
      <c r="P7" s="59"/>
      <c r="Q7" s="51"/>
      <c r="R7" s="65"/>
      <c r="S7" s="58"/>
      <c r="T7" s="59"/>
      <c r="U7" s="1"/>
      <c r="V7" s="1"/>
      <c r="W7" s="1"/>
      <c r="X7" s="1"/>
      <c r="Y7" s="1"/>
      <c r="Z7" s="1"/>
      <c r="AA7" s="1"/>
    </row>
    <row r="8" spans="1:27" ht="39.75" customHeight="1" x14ac:dyDescent="0.25">
      <c r="A8" s="52"/>
      <c r="B8" s="67"/>
      <c r="C8" s="52"/>
      <c r="D8" s="52"/>
      <c r="E8" s="52"/>
      <c r="F8" s="52"/>
      <c r="G8" s="52"/>
      <c r="H8" s="52"/>
      <c r="I8" s="52"/>
      <c r="J8" s="7" t="s">
        <v>15</v>
      </c>
      <c r="K8" s="7" t="s">
        <v>16</v>
      </c>
      <c r="L8" s="7" t="s">
        <v>15</v>
      </c>
      <c r="M8" s="7" t="s">
        <v>16</v>
      </c>
      <c r="N8" s="7" t="s">
        <v>15</v>
      </c>
      <c r="O8" s="7" t="s">
        <v>16</v>
      </c>
      <c r="P8" s="7" t="s">
        <v>17</v>
      </c>
      <c r="Q8" s="52"/>
      <c r="R8" s="8" t="s">
        <v>15</v>
      </c>
      <c r="S8" s="8" t="s">
        <v>16</v>
      </c>
      <c r="T8" s="8" t="s">
        <v>17</v>
      </c>
      <c r="U8" s="1"/>
      <c r="V8" s="1"/>
      <c r="W8" s="1"/>
      <c r="X8" s="1"/>
      <c r="Y8" s="1"/>
      <c r="Z8" s="1"/>
      <c r="AA8" s="1"/>
    </row>
    <row r="9" spans="1:27" x14ac:dyDescent="0.25">
      <c r="A9" s="9">
        <v>1</v>
      </c>
      <c r="B9" s="10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10">
        <v>8</v>
      </c>
      <c r="I9" s="9">
        <v>9</v>
      </c>
      <c r="J9" s="9">
        <v>10</v>
      </c>
      <c r="K9" s="10">
        <v>11</v>
      </c>
      <c r="L9" s="9">
        <v>12</v>
      </c>
      <c r="M9" s="9">
        <v>13</v>
      </c>
      <c r="N9" s="10">
        <v>14</v>
      </c>
      <c r="O9" s="9">
        <v>15</v>
      </c>
      <c r="P9" s="9">
        <v>16</v>
      </c>
      <c r="Q9" s="10">
        <v>17</v>
      </c>
      <c r="R9" s="9">
        <v>18</v>
      </c>
      <c r="S9" s="9">
        <v>19</v>
      </c>
      <c r="T9" s="10">
        <v>20</v>
      </c>
      <c r="U9" s="11"/>
      <c r="V9" s="11"/>
      <c r="W9" s="11"/>
      <c r="X9" s="11"/>
      <c r="Y9" s="11"/>
      <c r="Z9" s="11"/>
      <c r="AA9" s="11"/>
    </row>
    <row r="10" spans="1:27" x14ac:dyDescent="0.25">
      <c r="A10" s="12">
        <v>1</v>
      </c>
      <c r="B10" s="49" t="s">
        <v>28</v>
      </c>
      <c r="C10" s="13" t="str">
        <f>'[1]9_FARMASI'!B9</f>
        <v>Lombok Barat</v>
      </c>
      <c r="D10" s="14">
        <f>'[1]9_FARMASI'!C9</f>
        <v>20</v>
      </c>
      <c r="E10" s="15">
        <v>65566</v>
      </c>
      <c r="F10" s="16">
        <v>2313</v>
      </c>
      <c r="G10" s="17">
        <v>2307</v>
      </c>
      <c r="H10" s="18">
        <f t="shared" ref="H10:H19" si="0">G10/F10*100</f>
        <v>99.740596627756162</v>
      </c>
      <c r="I10" s="15">
        <v>4183.1108000000004</v>
      </c>
      <c r="J10" s="16">
        <v>434</v>
      </c>
      <c r="K10" s="16">
        <v>394</v>
      </c>
      <c r="L10" s="16">
        <v>17</v>
      </c>
      <c r="M10" s="19">
        <v>8</v>
      </c>
      <c r="N10" s="15">
        <f t="shared" ref="N10:O19" si="1">J10+L10</f>
        <v>451</v>
      </c>
      <c r="O10" s="15">
        <f t="shared" si="1"/>
        <v>402</v>
      </c>
      <c r="P10" s="20">
        <f t="shared" ref="P10:P19" si="2">N10+O10</f>
        <v>853</v>
      </c>
      <c r="Q10" s="21">
        <f>P10/I10*100</f>
        <v>20.391522978545058</v>
      </c>
      <c r="R10" s="17">
        <v>6876</v>
      </c>
      <c r="S10" s="19">
        <v>5985</v>
      </c>
      <c r="T10" s="16">
        <f t="shared" ref="T10:T19" si="3">R10+S10</f>
        <v>12861</v>
      </c>
      <c r="U10" s="1"/>
      <c r="V10" s="1"/>
      <c r="W10" s="1"/>
      <c r="X10" s="1"/>
      <c r="Y10" s="1"/>
      <c r="Z10" s="1"/>
      <c r="AA10" s="1"/>
    </row>
    <row r="11" spans="1:27" x14ac:dyDescent="0.25">
      <c r="A11" s="22">
        <v>2</v>
      </c>
      <c r="B11" s="49" t="s">
        <v>29</v>
      </c>
      <c r="C11" s="13" t="str">
        <f>'[1]9_FARMASI'!B10</f>
        <v>Lombok Tengah</v>
      </c>
      <c r="D11" s="14">
        <f>'[1]9_FARMASI'!C10</f>
        <v>28</v>
      </c>
      <c r="E11" s="15">
        <v>90348</v>
      </c>
      <c r="F11" s="15">
        <v>1567</v>
      </c>
      <c r="G11" s="23">
        <v>1454</v>
      </c>
      <c r="H11" s="18">
        <f t="shared" si="0"/>
        <v>92.788768347160172</v>
      </c>
      <c r="I11" s="15">
        <v>5764.2024000000001</v>
      </c>
      <c r="J11" s="15">
        <v>454</v>
      </c>
      <c r="K11" s="15">
        <v>369</v>
      </c>
      <c r="L11" s="15">
        <v>19</v>
      </c>
      <c r="M11" s="20">
        <v>10</v>
      </c>
      <c r="N11" s="15">
        <f t="shared" si="1"/>
        <v>473</v>
      </c>
      <c r="O11" s="15">
        <f t="shared" si="1"/>
        <v>379</v>
      </c>
      <c r="P11" s="20">
        <f t="shared" si="2"/>
        <v>852</v>
      </c>
      <c r="Q11" s="18">
        <f t="shared" ref="Q10:Q19" si="4">P11/I11*100</f>
        <v>14.780882780937739</v>
      </c>
      <c r="R11" s="23">
        <v>6251</v>
      </c>
      <c r="S11" s="20">
        <v>6046</v>
      </c>
      <c r="T11" s="15">
        <f t="shared" si="3"/>
        <v>12297</v>
      </c>
      <c r="U11" s="1"/>
      <c r="V11" s="1"/>
      <c r="W11" s="1"/>
      <c r="X11" s="1"/>
      <c r="Y11" s="1"/>
      <c r="Z11" s="1"/>
      <c r="AA11" s="1"/>
    </row>
    <row r="12" spans="1:27" x14ac:dyDescent="0.25">
      <c r="A12" s="22">
        <v>3</v>
      </c>
      <c r="B12" s="49" t="s">
        <v>30</v>
      </c>
      <c r="C12" s="13" t="str">
        <f>'[1]9_FARMASI'!B11</f>
        <v>Lombok Timur</v>
      </c>
      <c r="D12" s="14">
        <f>'[1]9_FARMASI'!C11</f>
        <v>35</v>
      </c>
      <c r="E12" s="15">
        <v>116334</v>
      </c>
      <c r="F12" s="15">
        <v>4081</v>
      </c>
      <c r="G12" s="23">
        <v>3675</v>
      </c>
      <c r="H12" s="18">
        <f t="shared" si="0"/>
        <v>90.051457975986281</v>
      </c>
      <c r="I12" s="15">
        <v>7422.1092000000008</v>
      </c>
      <c r="J12" s="15">
        <v>971</v>
      </c>
      <c r="K12" s="15">
        <v>707</v>
      </c>
      <c r="L12" s="15">
        <v>58</v>
      </c>
      <c r="M12" s="20">
        <v>33</v>
      </c>
      <c r="N12" s="15">
        <f t="shared" si="1"/>
        <v>1029</v>
      </c>
      <c r="O12" s="15">
        <f t="shared" si="1"/>
        <v>740</v>
      </c>
      <c r="P12" s="20">
        <f t="shared" si="2"/>
        <v>1769</v>
      </c>
      <c r="Q12" s="18">
        <f t="shared" si="4"/>
        <v>23.834195271608234</v>
      </c>
      <c r="R12" s="23">
        <v>15106</v>
      </c>
      <c r="S12" s="20">
        <v>14629</v>
      </c>
      <c r="T12" s="15">
        <f t="shared" si="3"/>
        <v>29735</v>
      </c>
      <c r="U12" s="1"/>
      <c r="V12" s="1"/>
      <c r="W12" s="1"/>
      <c r="X12" s="1"/>
      <c r="Y12" s="1"/>
      <c r="Z12" s="1"/>
      <c r="AA12" s="1"/>
    </row>
    <row r="13" spans="1:27" x14ac:dyDescent="0.25">
      <c r="A13" s="22">
        <v>4</v>
      </c>
      <c r="B13" s="49" t="s">
        <v>31</v>
      </c>
      <c r="C13" s="13" t="str">
        <f>'[1]9_FARMASI'!B12</f>
        <v>Sumbawa</v>
      </c>
      <c r="D13" s="14">
        <f>'[1]9_FARMASI'!C12</f>
        <v>26</v>
      </c>
      <c r="E13" s="15">
        <v>42667</v>
      </c>
      <c r="F13" s="15">
        <v>610</v>
      </c>
      <c r="G13" s="23">
        <v>610</v>
      </c>
      <c r="H13" s="18">
        <f t="shared" si="0"/>
        <v>100</v>
      </c>
      <c r="I13" s="15">
        <v>2722.1546000000003</v>
      </c>
      <c r="J13" s="15">
        <v>221</v>
      </c>
      <c r="K13" s="15">
        <v>230</v>
      </c>
      <c r="L13" s="15">
        <v>2</v>
      </c>
      <c r="M13" s="20">
        <v>5</v>
      </c>
      <c r="N13" s="15">
        <f t="shared" si="1"/>
        <v>223</v>
      </c>
      <c r="O13" s="15">
        <f t="shared" si="1"/>
        <v>235</v>
      </c>
      <c r="P13" s="20">
        <f t="shared" si="2"/>
        <v>458</v>
      </c>
      <c r="Q13" s="18">
        <f t="shared" si="4"/>
        <v>16.824907740361255</v>
      </c>
      <c r="R13" s="23">
        <v>2744</v>
      </c>
      <c r="S13" s="20">
        <v>2608</v>
      </c>
      <c r="T13" s="15">
        <f t="shared" si="3"/>
        <v>5352</v>
      </c>
      <c r="U13" s="1"/>
      <c r="V13" s="1"/>
      <c r="W13" s="1"/>
      <c r="X13" s="1"/>
      <c r="Y13" s="1"/>
      <c r="Z13" s="1"/>
      <c r="AA13" s="1"/>
    </row>
    <row r="14" spans="1:27" x14ac:dyDescent="0.25">
      <c r="A14" s="22">
        <v>5</v>
      </c>
      <c r="B14" s="49" t="s">
        <v>32</v>
      </c>
      <c r="C14" s="13" t="str">
        <f>'[1]9_FARMASI'!B13</f>
        <v>Dompu</v>
      </c>
      <c r="D14" s="14">
        <f>'[1]9_FARMASI'!C13</f>
        <v>10</v>
      </c>
      <c r="E14" s="15">
        <v>27784</v>
      </c>
      <c r="F14" s="15">
        <v>877</v>
      </c>
      <c r="G14" s="23">
        <v>855</v>
      </c>
      <c r="H14" s="18">
        <f t="shared" si="0"/>
        <v>97.491448118586092</v>
      </c>
      <c r="I14" s="15">
        <v>1772.6191999999999</v>
      </c>
      <c r="J14" s="15">
        <v>49</v>
      </c>
      <c r="K14" s="15">
        <v>35</v>
      </c>
      <c r="L14" s="15">
        <v>0</v>
      </c>
      <c r="M14" s="20">
        <v>1</v>
      </c>
      <c r="N14" s="15">
        <f t="shared" si="1"/>
        <v>49</v>
      </c>
      <c r="O14" s="15">
        <f t="shared" si="1"/>
        <v>36</v>
      </c>
      <c r="P14" s="20">
        <f t="shared" si="2"/>
        <v>85</v>
      </c>
      <c r="Q14" s="18">
        <f t="shared" si="4"/>
        <v>4.7951641277494916</v>
      </c>
      <c r="R14" s="23">
        <v>3055</v>
      </c>
      <c r="S14" s="20">
        <v>3004</v>
      </c>
      <c r="T14" s="15">
        <f t="shared" si="3"/>
        <v>6059</v>
      </c>
      <c r="U14" s="1"/>
      <c r="V14" s="1"/>
      <c r="W14" s="1"/>
      <c r="X14" s="1"/>
      <c r="Y14" s="1"/>
      <c r="Z14" s="1"/>
      <c r="AA14" s="1"/>
    </row>
    <row r="15" spans="1:27" x14ac:dyDescent="0.25">
      <c r="A15" s="22">
        <v>6</v>
      </c>
      <c r="B15" s="49" t="s">
        <v>33</v>
      </c>
      <c r="C15" s="13" t="str">
        <f>'[1]9_FARMASI'!B14</f>
        <v>Bima</v>
      </c>
      <c r="D15" s="14">
        <f>'[1]9_FARMASI'!C14</f>
        <v>21</v>
      </c>
      <c r="E15" s="15">
        <v>47889</v>
      </c>
      <c r="F15" s="15">
        <v>1322</v>
      </c>
      <c r="G15" s="23">
        <v>1322</v>
      </c>
      <c r="H15" s="18">
        <f t="shared" si="0"/>
        <v>100</v>
      </c>
      <c r="I15" s="15">
        <v>3055.3182000000002</v>
      </c>
      <c r="J15" s="15">
        <v>444</v>
      </c>
      <c r="K15" s="15">
        <v>420</v>
      </c>
      <c r="L15" s="15">
        <v>47</v>
      </c>
      <c r="M15" s="20">
        <v>51</v>
      </c>
      <c r="N15" s="15">
        <f t="shared" si="1"/>
        <v>491</v>
      </c>
      <c r="O15" s="15">
        <f t="shared" si="1"/>
        <v>471</v>
      </c>
      <c r="P15" s="20">
        <f t="shared" si="2"/>
        <v>962</v>
      </c>
      <c r="Q15" s="18">
        <f t="shared" si="4"/>
        <v>31.486082202501851</v>
      </c>
      <c r="R15" s="23">
        <v>3964</v>
      </c>
      <c r="S15" s="20">
        <v>3756</v>
      </c>
      <c r="T15" s="15">
        <f t="shared" si="3"/>
        <v>7720</v>
      </c>
      <c r="U15" s="1"/>
      <c r="V15" s="1"/>
      <c r="W15" s="1"/>
      <c r="X15" s="1"/>
      <c r="Y15" s="1"/>
      <c r="Z15" s="1"/>
      <c r="AA15" s="1"/>
    </row>
    <row r="16" spans="1:27" x14ac:dyDescent="0.25">
      <c r="A16" s="22">
        <v>7</v>
      </c>
      <c r="B16" s="49" t="s">
        <v>34</v>
      </c>
      <c r="C16" s="13" t="str">
        <f>'[1]9_FARMASI'!B15</f>
        <v>Sumbawa Barat</v>
      </c>
      <c r="D16" s="14">
        <f>'[1]9_FARMASI'!C15</f>
        <v>9</v>
      </c>
      <c r="E16" s="15">
        <v>17125</v>
      </c>
      <c r="F16" s="15">
        <v>229</v>
      </c>
      <c r="G16" s="23">
        <v>189</v>
      </c>
      <c r="H16" s="18">
        <f t="shared" si="0"/>
        <v>82.532751091703062</v>
      </c>
      <c r="I16" s="15">
        <v>1092.575</v>
      </c>
      <c r="J16" s="15">
        <v>36</v>
      </c>
      <c r="K16" s="15">
        <v>31</v>
      </c>
      <c r="L16" s="15">
        <v>2</v>
      </c>
      <c r="M16" s="20">
        <v>1</v>
      </c>
      <c r="N16" s="15">
        <f t="shared" si="1"/>
        <v>38</v>
      </c>
      <c r="O16" s="15">
        <f t="shared" si="1"/>
        <v>32</v>
      </c>
      <c r="P16" s="20">
        <f t="shared" si="2"/>
        <v>70</v>
      </c>
      <c r="Q16" s="18">
        <f t="shared" si="4"/>
        <v>6.4068828226895178</v>
      </c>
      <c r="R16" s="23">
        <v>637</v>
      </c>
      <c r="S16" s="20">
        <v>607</v>
      </c>
      <c r="T16" s="15">
        <f t="shared" si="3"/>
        <v>1244</v>
      </c>
      <c r="U16" s="1"/>
      <c r="V16" s="1"/>
      <c r="W16" s="1"/>
      <c r="X16" s="1"/>
      <c r="Y16" s="1"/>
      <c r="Z16" s="1"/>
      <c r="AA16" s="1"/>
    </row>
    <row r="17" spans="1:27" x14ac:dyDescent="0.25">
      <c r="A17" s="22">
        <v>8</v>
      </c>
      <c r="B17" s="49" t="s">
        <v>35</v>
      </c>
      <c r="C17" s="13" t="str">
        <f>'[1]9_FARMASI'!B16</f>
        <v>Lombok Utara</v>
      </c>
      <c r="D17" s="14">
        <f>'[1]9_FARMASI'!C16</f>
        <v>8</v>
      </c>
      <c r="E17" s="15">
        <v>21044</v>
      </c>
      <c r="F17" s="15">
        <v>931</v>
      </c>
      <c r="G17" s="23">
        <v>931</v>
      </c>
      <c r="H17" s="18">
        <f t="shared" si="0"/>
        <v>100</v>
      </c>
      <c r="I17" s="15">
        <v>1342.6071999999999</v>
      </c>
      <c r="J17" s="15">
        <v>293</v>
      </c>
      <c r="K17" s="15">
        <v>203</v>
      </c>
      <c r="L17" s="15">
        <v>12</v>
      </c>
      <c r="M17" s="20">
        <v>11</v>
      </c>
      <c r="N17" s="15">
        <f t="shared" si="1"/>
        <v>305</v>
      </c>
      <c r="O17" s="15">
        <f t="shared" si="1"/>
        <v>214</v>
      </c>
      <c r="P17" s="20">
        <f t="shared" si="2"/>
        <v>519</v>
      </c>
      <c r="Q17" s="18">
        <f t="shared" si="4"/>
        <v>38.656131145431075</v>
      </c>
      <c r="R17" s="23">
        <v>3020</v>
      </c>
      <c r="S17" s="20">
        <v>2919</v>
      </c>
      <c r="T17" s="15">
        <f t="shared" si="3"/>
        <v>5939</v>
      </c>
      <c r="U17" s="1"/>
      <c r="V17" s="1"/>
      <c r="W17" s="1"/>
      <c r="X17" s="1"/>
      <c r="Y17" s="1"/>
      <c r="Z17" s="1"/>
      <c r="AA17" s="1"/>
    </row>
    <row r="18" spans="1:27" x14ac:dyDescent="0.25">
      <c r="A18" s="22">
        <v>9</v>
      </c>
      <c r="B18" s="49" t="s">
        <v>36</v>
      </c>
      <c r="C18" s="13" t="str">
        <f>'[1]9_FARMASI'!B17</f>
        <v>Kota Mataram</v>
      </c>
      <c r="D18" s="14">
        <f>'[1]9_FARMASI'!C17</f>
        <v>11</v>
      </c>
      <c r="E18" s="15">
        <v>42924</v>
      </c>
      <c r="F18" s="15">
        <v>1661</v>
      </c>
      <c r="G18" s="23">
        <v>1601</v>
      </c>
      <c r="H18" s="18">
        <f t="shared" si="0"/>
        <v>96.387718242022885</v>
      </c>
      <c r="I18" s="15">
        <v>2738.5511999999999</v>
      </c>
      <c r="J18" s="15">
        <v>235</v>
      </c>
      <c r="K18" s="15">
        <v>151</v>
      </c>
      <c r="L18" s="15">
        <v>15</v>
      </c>
      <c r="M18" s="20">
        <v>9</v>
      </c>
      <c r="N18" s="15">
        <f t="shared" si="1"/>
        <v>250</v>
      </c>
      <c r="O18" s="15">
        <f t="shared" si="1"/>
        <v>160</v>
      </c>
      <c r="P18" s="20">
        <f t="shared" si="2"/>
        <v>410</v>
      </c>
      <c r="Q18" s="18">
        <f t="shared" si="4"/>
        <v>14.971419924520674</v>
      </c>
      <c r="R18" s="23">
        <v>4106</v>
      </c>
      <c r="S18" s="20">
        <v>3618</v>
      </c>
      <c r="T18" s="15">
        <f t="shared" si="3"/>
        <v>7724</v>
      </c>
      <c r="U18" s="1"/>
      <c r="V18" s="1"/>
      <c r="W18" s="1"/>
      <c r="X18" s="1"/>
      <c r="Y18" s="1"/>
      <c r="Z18" s="1"/>
      <c r="AA18" s="1"/>
    </row>
    <row r="19" spans="1:27" x14ac:dyDescent="0.25">
      <c r="A19" s="22">
        <v>10</v>
      </c>
      <c r="B19" s="49" t="s">
        <v>37</v>
      </c>
      <c r="C19" s="13" t="str">
        <f>'[1]9_FARMASI'!B18</f>
        <v>Kota Bima</v>
      </c>
      <c r="D19" s="14">
        <f>'[1]9_FARMASI'!C18</f>
        <v>7</v>
      </c>
      <c r="E19" s="15">
        <v>16217</v>
      </c>
      <c r="F19" s="15">
        <v>777</v>
      </c>
      <c r="G19" s="23">
        <v>777</v>
      </c>
      <c r="H19" s="18">
        <f t="shared" si="0"/>
        <v>100</v>
      </c>
      <c r="I19" s="15">
        <v>1034.6445999999999</v>
      </c>
      <c r="J19" s="15">
        <v>179</v>
      </c>
      <c r="K19" s="15">
        <v>159</v>
      </c>
      <c r="L19" s="15">
        <v>46</v>
      </c>
      <c r="M19" s="20">
        <v>31</v>
      </c>
      <c r="N19" s="15">
        <f t="shared" si="1"/>
        <v>225</v>
      </c>
      <c r="O19" s="15">
        <f t="shared" si="1"/>
        <v>190</v>
      </c>
      <c r="P19" s="20">
        <f t="shared" si="2"/>
        <v>415</v>
      </c>
      <c r="Q19" s="18">
        <f t="shared" si="4"/>
        <v>40.110391529613167</v>
      </c>
      <c r="R19" s="23">
        <v>2209</v>
      </c>
      <c r="S19" s="20">
        <v>2514</v>
      </c>
      <c r="T19" s="15">
        <f t="shared" si="3"/>
        <v>4723</v>
      </c>
      <c r="U19" s="1"/>
      <c r="V19" s="1"/>
      <c r="W19" s="1"/>
      <c r="X19" s="1"/>
      <c r="Y19" s="1"/>
      <c r="Z19" s="1"/>
      <c r="AA19" s="1"/>
    </row>
    <row r="20" spans="1:27" x14ac:dyDescent="0.25">
      <c r="A20" s="24"/>
      <c r="B20" s="24"/>
      <c r="C20" s="24"/>
      <c r="D20" s="24"/>
      <c r="E20" s="15"/>
      <c r="F20" s="15"/>
      <c r="G20" s="15"/>
      <c r="H20" s="18"/>
      <c r="I20" s="15"/>
      <c r="J20" s="15"/>
      <c r="K20" s="15"/>
      <c r="L20" s="15"/>
      <c r="M20" s="15"/>
      <c r="N20" s="15"/>
      <c r="O20" s="15"/>
      <c r="P20" s="15"/>
      <c r="Q20" s="18"/>
      <c r="R20" s="15"/>
      <c r="S20" s="15"/>
      <c r="T20" s="15"/>
      <c r="U20" s="1"/>
      <c r="V20" s="1"/>
      <c r="W20" s="1"/>
      <c r="X20" s="1"/>
      <c r="Y20" s="1"/>
      <c r="Z20" s="1"/>
      <c r="AA20" s="1"/>
    </row>
    <row r="21" spans="1:27" ht="15.75" x14ac:dyDescent="0.25">
      <c r="A21" s="25" t="s">
        <v>18</v>
      </c>
      <c r="B21" s="26"/>
      <c r="C21" s="26"/>
      <c r="D21" s="27"/>
      <c r="E21" s="28">
        <f t="shared" ref="E21:G21" si="5">SUM(E10:E20)</f>
        <v>487898</v>
      </c>
      <c r="F21" s="28">
        <f t="shared" si="5"/>
        <v>14368</v>
      </c>
      <c r="G21" s="28">
        <f t="shared" si="5"/>
        <v>13721</v>
      </c>
      <c r="H21" s="29">
        <f>G21/F21*100</f>
        <v>95.496937639198222</v>
      </c>
      <c r="I21" s="28">
        <f t="shared" ref="I21:P21" si="6">SUM(I10:I20)</f>
        <v>31127.892400000004</v>
      </c>
      <c r="J21" s="28">
        <f t="shared" si="6"/>
        <v>3316</v>
      </c>
      <c r="K21" s="28">
        <f t="shared" si="6"/>
        <v>2699</v>
      </c>
      <c r="L21" s="28">
        <f t="shared" si="6"/>
        <v>218</v>
      </c>
      <c r="M21" s="28">
        <f t="shared" si="6"/>
        <v>160</v>
      </c>
      <c r="N21" s="28">
        <f t="shared" si="6"/>
        <v>3534</v>
      </c>
      <c r="O21" s="28">
        <f t="shared" si="6"/>
        <v>2859</v>
      </c>
      <c r="P21" s="28">
        <f t="shared" si="6"/>
        <v>6393</v>
      </c>
      <c r="Q21" s="29">
        <f>P21/I21*100</f>
        <v>20.537850484217167</v>
      </c>
      <c r="R21" s="28">
        <f t="shared" ref="R21:T21" si="7">SUM(R10:R20)</f>
        <v>47968</v>
      </c>
      <c r="S21" s="28">
        <f t="shared" si="7"/>
        <v>45686</v>
      </c>
      <c r="T21" s="30">
        <f t="shared" si="7"/>
        <v>93654</v>
      </c>
      <c r="U21" s="31"/>
      <c r="V21" s="1"/>
      <c r="W21" s="1"/>
      <c r="X21" s="1"/>
      <c r="Y21" s="1"/>
      <c r="Z21" s="1"/>
      <c r="AA21" s="1"/>
    </row>
    <row r="22" spans="1:27" ht="15.75" x14ac:dyDescent="0.25">
      <c r="A22" s="32" t="s">
        <v>19</v>
      </c>
      <c r="B22" s="33"/>
      <c r="C22" s="33"/>
      <c r="D22" s="33"/>
      <c r="E22" s="34">
        <v>6.38</v>
      </c>
      <c r="F22" s="35"/>
      <c r="G22" s="35"/>
      <c r="H22" s="29"/>
      <c r="I22" s="35"/>
      <c r="J22" s="35"/>
      <c r="K22" s="35"/>
      <c r="L22" s="35"/>
      <c r="M22" s="35"/>
      <c r="N22" s="35"/>
      <c r="O22" s="35"/>
      <c r="P22" s="35"/>
      <c r="Q22" s="36"/>
      <c r="R22" s="35"/>
      <c r="S22" s="35"/>
      <c r="T22" s="35"/>
      <c r="U22" s="31"/>
      <c r="V22" s="1"/>
      <c r="W22" s="1"/>
      <c r="X22" s="1"/>
      <c r="Y22" s="1"/>
      <c r="Z22" s="1"/>
      <c r="AA22" s="1"/>
    </row>
    <row r="23" spans="1:27" ht="15.75" x14ac:dyDescent="0.25">
      <c r="A23" s="32" t="s">
        <v>20</v>
      </c>
      <c r="B23" s="33"/>
      <c r="C23" s="33"/>
      <c r="D23" s="33"/>
      <c r="E23" s="33"/>
      <c r="F23" s="33"/>
      <c r="G23" s="37"/>
      <c r="H23" s="28">
        <v>175</v>
      </c>
      <c r="I23" s="33"/>
      <c r="J23" s="33"/>
      <c r="K23" s="33"/>
      <c r="L23" s="33"/>
      <c r="M23" s="33"/>
      <c r="N23" s="33"/>
      <c r="O23" s="33"/>
      <c r="P23" s="33"/>
      <c r="Q23" s="38"/>
      <c r="R23" s="33"/>
      <c r="S23" s="33"/>
      <c r="T23" s="33"/>
      <c r="U23" s="31"/>
      <c r="V23" s="1"/>
      <c r="W23" s="1"/>
      <c r="X23" s="1"/>
      <c r="Y23" s="1"/>
      <c r="Z23" s="1"/>
      <c r="AA23" s="1"/>
    </row>
    <row r="24" spans="1:27" ht="16.5" thickBot="1" x14ac:dyDescent="0.3">
      <c r="A24" s="39" t="s">
        <v>21</v>
      </c>
      <c r="B24" s="40"/>
      <c r="C24" s="40"/>
      <c r="D24" s="40"/>
      <c r="E24" s="40"/>
      <c r="F24" s="40"/>
      <c r="G24" s="41"/>
      <c r="H24" s="42">
        <v>1</v>
      </c>
      <c r="I24" s="40"/>
      <c r="J24" s="40"/>
      <c r="K24" s="40"/>
      <c r="L24" s="40"/>
      <c r="M24" s="40"/>
      <c r="N24" s="40"/>
      <c r="O24" s="40"/>
      <c r="P24" s="40"/>
      <c r="Q24" s="43"/>
      <c r="R24" s="40"/>
      <c r="S24" s="40"/>
      <c r="T24" s="44"/>
      <c r="U24" s="3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45"/>
      <c r="D25" s="45"/>
      <c r="E25" s="45"/>
      <c r="F25" s="46"/>
      <c r="G25" s="46"/>
      <c r="H25" s="46"/>
      <c r="I25" s="45"/>
      <c r="J25" s="45"/>
      <c r="K25" s="46"/>
      <c r="L25" s="1"/>
      <c r="M25" s="46"/>
      <c r="N25" s="46"/>
      <c r="O25" s="46"/>
      <c r="P25" s="46"/>
      <c r="Q25" s="46"/>
      <c r="R25" s="46"/>
      <c r="S25" s="46"/>
      <c r="T25" s="46"/>
      <c r="U25" s="1"/>
      <c r="V25" s="1"/>
      <c r="W25" s="1"/>
      <c r="X25" s="1"/>
      <c r="Y25" s="1"/>
      <c r="Z25" s="1"/>
      <c r="AA25" s="1"/>
    </row>
    <row r="26" spans="1:27" x14ac:dyDescent="0.25">
      <c r="A26" s="47" t="s">
        <v>39</v>
      </c>
      <c r="B26" s="47"/>
      <c r="C26" s="48"/>
      <c r="D26" s="48"/>
      <c r="E26" s="48"/>
      <c r="F26" s="48"/>
      <c r="G26" s="48"/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48" t="s">
        <v>26</v>
      </c>
      <c r="B27" s="48"/>
      <c r="C27" s="48"/>
      <c r="D27" s="48"/>
      <c r="E27" s="48"/>
      <c r="F27" s="48"/>
      <c r="G27" s="48"/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48"/>
      <c r="B28" s="48"/>
      <c r="C28" s="48" t="s">
        <v>22</v>
      </c>
      <c r="D28" s="48"/>
      <c r="E28" s="48"/>
      <c r="F28" s="48"/>
      <c r="G28" s="48"/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48"/>
      <c r="B29" s="48"/>
      <c r="C29" s="48" t="s">
        <v>23</v>
      </c>
      <c r="D29" s="48"/>
      <c r="E29" s="48"/>
      <c r="F29" s="48"/>
      <c r="G29" s="48"/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48"/>
      <c r="B30" s="48"/>
      <c r="C30" s="48" t="s">
        <v>24</v>
      </c>
      <c r="D30" s="48"/>
      <c r="E30" s="48"/>
      <c r="F30" s="48"/>
      <c r="G30" s="48"/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17">
    <mergeCell ref="N6:P7"/>
    <mergeCell ref="Q6:Q8"/>
    <mergeCell ref="A1:T1"/>
    <mergeCell ref="A5:A8"/>
    <mergeCell ref="C5:C8"/>
    <mergeCell ref="D5:D8"/>
    <mergeCell ref="E5:E8"/>
    <mergeCell ref="F5:H5"/>
    <mergeCell ref="I5:I8"/>
    <mergeCell ref="J5:Q5"/>
    <mergeCell ref="R5:T7"/>
    <mergeCell ref="F6:F8"/>
    <mergeCell ref="B5:B8"/>
    <mergeCell ref="G6:G8"/>
    <mergeCell ref="H6:H8"/>
    <mergeCell ref="J6:K7"/>
    <mergeCell ref="L6:M7"/>
  </mergeCells>
  <printOptions horizontalCentered="1"/>
  <pageMargins left="1.18" right="0.9" top="1.1499999999999999" bottom="0.78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58_PNEUMONIA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2021-11-17T03:03:53Z</dcterms:created>
  <dcterms:modified xsi:type="dcterms:W3CDTF">2023-08-31T01:23:03Z</dcterms:modified>
</cp:coreProperties>
</file>