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8" yWindow="-108" windowWidth="19416" windowHeight="10416"/>
  </bookViews>
  <sheets>
    <sheet name="Sheet1" sheetId="1" r:id="rId1"/>
  </sheets>
  <externalReferences>
    <externalReference r:id="rId2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" i="1" l="1"/>
  <c r="O22" i="1"/>
  <c r="N22" i="1"/>
  <c r="L22" i="1"/>
  <c r="K22" i="1"/>
  <c r="J22" i="1"/>
  <c r="H22" i="1"/>
  <c r="G22" i="1"/>
  <c r="F22" i="1"/>
  <c r="U20" i="1"/>
  <c r="T20" i="1"/>
  <c r="S20" i="1"/>
  <c r="R20" i="1"/>
  <c r="Q20" i="1"/>
  <c r="M20" i="1"/>
  <c r="I20" i="1"/>
  <c r="E20" i="1"/>
  <c r="D20" i="1"/>
  <c r="C20" i="1"/>
  <c r="A20" i="1"/>
  <c r="T19" i="1"/>
  <c r="S19" i="1"/>
  <c r="R19" i="1"/>
  <c r="U19" i="1" s="1"/>
  <c r="Q19" i="1"/>
  <c r="M19" i="1"/>
  <c r="I19" i="1"/>
  <c r="E19" i="1"/>
  <c r="D19" i="1"/>
  <c r="C19" i="1"/>
  <c r="A19" i="1"/>
  <c r="T18" i="1"/>
  <c r="S18" i="1"/>
  <c r="R18" i="1"/>
  <c r="U18" i="1" s="1"/>
  <c r="Q18" i="1"/>
  <c r="M18" i="1"/>
  <c r="I18" i="1"/>
  <c r="E18" i="1"/>
  <c r="D18" i="1"/>
  <c r="C18" i="1"/>
  <c r="A18" i="1"/>
  <c r="T17" i="1"/>
  <c r="S17" i="1"/>
  <c r="R17" i="1"/>
  <c r="U17" i="1" s="1"/>
  <c r="Q17" i="1"/>
  <c r="M17" i="1"/>
  <c r="I17" i="1"/>
  <c r="E17" i="1"/>
  <c r="D17" i="1"/>
  <c r="C17" i="1"/>
  <c r="A17" i="1"/>
  <c r="U16" i="1"/>
  <c r="T16" i="1"/>
  <c r="S16" i="1"/>
  <c r="R16" i="1"/>
  <c r="Q16" i="1"/>
  <c r="M16" i="1"/>
  <c r="I16" i="1"/>
  <c r="E16" i="1"/>
  <c r="D16" i="1"/>
  <c r="C16" i="1"/>
  <c r="A16" i="1"/>
  <c r="T15" i="1"/>
  <c r="S15" i="1"/>
  <c r="R15" i="1"/>
  <c r="U15" i="1" s="1"/>
  <c r="Q15" i="1"/>
  <c r="M15" i="1"/>
  <c r="I15" i="1"/>
  <c r="E15" i="1"/>
  <c r="D15" i="1"/>
  <c r="C15" i="1"/>
  <c r="A15" i="1"/>
  <c r="T14" i="1"/>
  <c r="S14" i="1"/>
  <c r="U14" i="1" s="1"/>
  <c r="R14" i="1"/>
  <c r="Q14" i="1"/>
  <c r="M14" i="1"/>
  <c r="I14" i="1"/>
  <c r="E14" i="1"/>
  <c r="D14" i="1"/>
  <c r="C14" i="1"/>
  <c r="A14" i="1"/>
  <c r="T13" i="1"/>
  <c r="S13" i="1"/>
  <c r="R13" i="1"/>
  <c r="U13" i="1" s="1"/>
  <c r="Q13" i="1"/>
  <c r="M13" i="1"/>
  <c r="I13" i="1"/>
  <c r="E13" i="1"/>
  <c r="D13" i="1"/>
  <c r="C13" i="1"/>
  <c r="A13" i="1"/>
  <c r="U12" i="1"/>
  <c r="T12" i="1"/>
  <c r="S12" i="1"/>
  <c r="R12" i="1"/>
  <c r="Q12" i="1"/>
  <c r="M12" i="1"/>
  <c r="I12" i="1"/>
  <c r="E12" i="1"/>
  <c r="D12" i="1"/>
  <c r="C12" i="1"/>
  <c r="A12" i="1"/>
  <c r="T11" i="1"/>
  <c r="T22" i="1" s="1"/>
  <c r="S11" i="1"/>
  <c r="S22" i="1" s="1"/>
  <c r="R11" i="1"/>
  <c r="R22" i="1" s="1"/>
  <c r="Q11" i="1"/>
  <c r="Q22" i="1" s="1"/>
  <c r="M11" i="1"/>
  <c r="M22" i="1" s="1"/>
  <c r="I11" i="1"/>
  <c r="I22" i="1" s="1"/>
  <c r="E11" i="1"/>
  <c r="D11" i="1"/>
  <c r="C11" i="1"/>
  <c r="A11" i="1"/>
  <c r="K5" i="1"/>
  <c r="J5" i="1"/>
  <c r="K4" i="1"/>
  <c r="J4" i="1"/>
  <c r="D22" i="1" l="1"/>
  <c r="E22" i="1"/>
  <c r="U11" i="1"/>
  <c r="U22" i="1" s="1"/>
  <c r="U23" i="1" s="1"/>
</calcChain>
</file>

<file path=xl/sharedStrings.xml><?xml version="1.0" encoding="utf-8"?>
<sst xmlns="http://schemas.openxmlformats.org/spreadsheetml/2006/main" count="45" uniqueCount="33">
  <si>
    <t>NO</t>
  </si>
  <si>
    <t>KABUPATEN</t>
  </si>
  <si>
    <t>PUSKESMAS</t>
  </si>
  <si>
    <t>JUMLAH LAHIR HIDUP</t>
  </si>
  <si>
    <t xml:space="preserve">KEMATIAN IBU </t>
  </si>
  <si>
    <t>JUMLAH KEMATIAN IBU HAMIL</t>
  </si>
  <si>
    <t>JUMLAH KEMATIAN IBU BERSALIN</t>
  </si>
  <si>
    <t>JUMLAH KEMATIAN IBU NIFAS</t>
  </si>
  <si>
    <t>JUMLAH KEMATIAN IBU</t>
  </si>
  <si>
    <t>&lt; 20 tahun</t>
  </si>
  <si>
    <t>20-34 tahun</t>
  </si>
  <si>
    <t>JUMLAH</t>
  </si>
  <si>
    <t>JUMLAH (KAB/KOTA)</t>
  </si>
  <si>
    <t>ANGKA KEMATIAN IBU (DILAPORKAN)</t>
  </si>
  <si>
    <t>Keterangan:</t>
  </si>
  <si>
    <t xml:space="preserve"> </t>
  </si>
  <si>
    <t>- Jumlah kematian ibu = jumlah kematian ibu hamil + jumlah kematian ibu bersalin + jumlah  kematian ibu nifas</t>
  </si>
  <si>
    <t>- Angka Kematian Ibu (dilaporkan) tersebut di atas belum bisa menggambarkan AKI yang sebenarnya di populasi</t>
  </si>
  <si>
    <t>JUMLAH KEMATIAN IBU MENURUT KELOMPOK UMUR, KECAMATAN, DAN PUSKESMAS</t>
  </si>
  <si>
    <t>TABEL 21</t>
  </si>
  <si>
    <t>Sumber: Seksi Kesehatan Keluarga, Dinas Kesehatan Provinsi NTB, 2022</t>
  </si>
  <si>
    <t>KODE REFERENSI WILAYAH</t>
  </si>
  <si>
    <t>≥35 tahun</t>
  </si>
  <si>
    <t>52.01</t>
  </si>
  <si>
    <t>52.02</t>
  </si>
  <si>
    <t>52.03</t>
  </si>
  <si>
    <t>52.04</t>
  </si>
  <si>
    <t>52.05</t>
  </si>
  <si>
    <t>52.06</t>
  </si>
  <si>
    <t>52.07</t>
  </si>
  <si>
    <t>52.08</t>
  </si>
  <si>
    <t>52.71</t>
  </si>
  <si>
    <t>52.72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</si>
</sst>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2" xfId="0" applyFont="1" applyBorder="1" applyAlignment="1">
      <alignment vertical="center"/>
    </xf>
    <xf numFmtId="37" fontId="2" fillId="0" borderId="0" xfId="1" applyNumberFormat="1" applyFont="1" applyBorder="1" applyAlignment="1">
      <alignment horizontal="right" vertical="center" indent="3"/>
    </xf>
    <xf numFmtId="37" fontId="2" fillId="0" borderId="13" xfId="1" applyNumberFormat="1" applyFont="1" applyBorder="1" applyAlignment="1">
      <alignment horizontal="right" vertical="center" indent="2"/>
    </xf>
    <xf numFmtId="37" fontId="2" fillId="0" borderId="5" xfId="1" applyNumberFormat="1" applyFont="1" applyBorder="1" applyAlignment="1">
      <alignment horizontal="right" vertical="center" indent="2"/>
    </xf>
    <xf numFmtId="37" fontId="2" fillId="0" borderId="0" xfId="1" applyNumberFormat="1" applyFont="1" applyBorder="1" applyAlignment="1">
      <alignment horizontal="right" vertical="center" indent="2"/>
    </xf>
    <xf numFmtId="37" fontId="4" fillId="0" borderId="11" xfId="1" applyNumberFormat="1" applyFont="1" applyBorder="1" applyAlignment="1">
      <alignment horizontal="right" vertical="center" indent="3"/>
    </xf>
    <xf numFmtId="37" fontId="4" fillId="0" borderId="11" xfId="1" applyNumberFormat="1" applyFont="1" applyBorder="1" applyAlignment="1">
      <alignment horizontal="right" vertical="center" indent="2"/>
    </xf>
    <xf numFmtId="0" fontId="4" fillId="0" borderId="16" xfId="0" quotePrefix="1" applyFont="1" applyBorder="1" applyAlignment="1">
      <alignment vertical="center"/>
    </xf>
    <xf numFmtId="0" fontId="4" fillId="0" borderId="17" xfId="0" quotePrefix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quotePrefix="1" applyFont="1" applyAlignment="1">
      <alignment vertical="center"/>
    </xf>
    <xf numFmtId="0" fontId="2" fillId="0" borderId="0" xfId="0" applyFont="1" applyAlignment="1">
      <alignment horizontal="center" vertical="center"/>
    </xf>
    <xf numFmtId="37" fontId="4" fillId="0" borderId="19" xfId="1" applyNumberFormat="1" applyFont="1" applyFill="1" applyBorder="1" applyAlignment="1">
      <alignment horizontal="right" vertical="center" indent="1"/>
    </xf>
    <xf numFmtId="0" fontId="2" fillId="0" borderId="9" xfId="0" applyFont="1" applyBorder="1" applyAlignment="1">
      <alignment horizontal="center" vertical="center"/>
    </xf>
    <xf numFmtId="37" fontId="4" fillId="0" borderId="10" xfId="1" applyNumberFormat="1" applyFont="1" applyBorder="1" applyAlignment="1">
      <alignment horizontal="right" vertical="center" indent="2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quotePrefix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%20Prapti\PROFIL%20KESEHATAN\Profil%202021\TABEL%20PROFIL%20KESEHATAN%20%202021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13883</v>
          </cell>
        </row>
        <row r="13">
          <cell r="J13">
            <v>19575</v>
          </cell>
        </row>
        <row r="14">
          <cell r="J14">
            <v>24548</v>
          </cell>
        </row>
        <row r="15">
          <cell r="J15">
            <v>8340</v>
          </cell>
        </row>
        <row r="16">
          <cell r="J16">
            <v>5790</v>
          </cell>
        </row>
        <row r="17">
          <cell r="J17">
            <v>10381</v>
          </cell>
        </row>
        <row r="18">
          <cell r="J18">
            <v>2707</v>
          </cell>
        </row>
        <row r="19">
          <cell r="J19">
            <v>4664</v>
          </cell>
        </row>
        <row r="20">
          <cell r="J20">
            <v>6950</v>
          </cell>
        </row>
        <row r="21">
          <cell r="J21">
            <v>3120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zoomScale="70" zoomScaleNormal="70" workbookViewId="0">
      <selection activeCell="F36" sqref="F36"/>
    </sheetView>
  </sheetViews>
  <sheetFormatPr defaultColWidth="9.21875" defaultRowHeight="15" x14ac:dyDescent="0.3"/>
  <cols>
    <col min="1" max="1" width="5.77734375" style="1" customWidth="1"/>
    <col min="2" max="2" width="18" style="1" customWidth="1"/>
    <col min="3" max="4" width="21.77734375" style="1" customWidth="1"/>
    <col min="5" max="5" width="16.77734375" style="1" customWidth="1"/>
    <col min="6" max="21" width="10.77734375" style="1" customWidth="1"/>
    <col min="22" max="257" width="9.21875" style="1"/>
    <col min="258" max="258" width="5.77734375" style="1" customWidth="1"/>
    <col min="259" max="260" width="21.77734375" style="1" customWidth="1"/>
    <col min="261" max="261" width="16.77734375" style="1" customWidth="1"/>
    <col min="262" max="277" width="10.77734375" style="1" customWidth="1"/>
    <col min="278" max="513" width="9.21875" style="1"/>
    <col min="514" max="514" width="5.77734375" style="1" customWidth="1"/>
    <col min="515" max="516" width="21.77734375" style="1" customWidth="1"/>
    <col min="517" max="517" width="16.77734375" style="1" customWidth="1"/>
    <col min="518" max="533" width="10.77734375" style="1" customWidth="1"/>
    <col min="534" max="769" width="9.21875" style="1"/>
    <col min="770" max="770" width="5.77734375" style="1" customWidth="1"/>
    <col min="771" max="772" width="21.77734375" style="1" customWidth="1"/>
    <col min="773" max="773" width="16.77734375" style="1" customWidth="1"/>
    <col min="774" max="789" width="10.77734375" style="1" customWidth="1"/>
    <col min="790" max="1025" width="9.21875" style="1"/>
    <col min="1026" max="1026" width="5.77734375" style="1" customWidth="1"/>
    <col min="1027" max="1028" width="21.77734375" style="1" customWidth="1"/>
    <col min="1029" max="1029" width="16.77734375" style="1" customWidth="1"/>
    <col min="1030" max="1045" width="10.77734375" style="1" customWidth="1"/>
    <col min="1046" max="1281" width="9.21875" style="1"/>
    <col min="1282" max="1282" width="5.77734375" style="1" customWidth="1"/>
    <col min="1283" max="1284" width="21.77734375" style="1" customWidth="1"/>
    <col min="1285" max="1285" width="16.77734375" style="1" customWidth="1"/>
    <col min="1286" max="1301" width="10.77734375" style="1" customWidth="1"/>
    <col min="1302" max="1537" width="9.21875" style="1"/>
    <col min="1538" max="1538" width="5.77734375" style="1" customWidth="1"/>
    <col min="1539" max="1540" width="21.77734375" style="1" customWidth="1"/>
    <col min="1541" max="1541" width="16.77734375" style="1" customWidth="1"/>
    <col min="1542" max="1557" width="10.77734375" style="1" customWidth="1"/>
    <col min="1558" max="1793" width="9.21875" style="1"/>
    <col min="1794" max="1794" width="5.77734375" style="1" customWidth="1"/>
    <col min="1795" max="1796" width="21.77734375" style="1" customWidth="1"/>
    <col min="1797" max="1797" width="16.77734375" style="1" customWidth="1"/>
    <col min="1798" max="1813" width="10.77734375" style="1" customWidth="1"/>
    <col min="1814" max="2049" width="9.21875" style="1"/>
    <col min="2050" max="2050" width="5.77734375" style="1" customWidth="1"/>
    <col min="2051" max="2052" width="21.77734375" style="1" customWidth="1"/>
    <col min="2053" max="2053" width="16.77734375" style="1" customWidth="1"/>
    <col min="2054" max="2069" width="10.77734375" style="1" customWidth="1"/>
    <col min="2070" max="2305" width="9.21875" style="1"/>
    <col min="2306" max="2306" width="5.77734375" style="1" customWidth="1"/>
    <col min="2307" max="2308" width="21.77734375" style="1" customWidth="1"/>
    <col min="2309" max="2309" width="16.77734375" style="1" customWidth="1"/>
    <col min="2310" max="2325" width="10.77734375" style="1" customWidth="1"/>
    <col min="2326" max="2561" width="9.21875" style="1"/>
    <col min="2562" max="2562" width="5.77734375" style="1" customWidth="1"/>
    <col min="2563" max="2564" width="21.77734375" style="1" customWidth="1"/>
    <col min="2565" max="2565" width="16.77734375" style="1" customWidth="1"/>
    <col min="2566" max="2581" width="10.77734375" style="1" customWidth="1"/>
    <col min="2582" max="2817" width="9.21875" style="1"/>
    <col min="2818" max="2818" width="5.77734375" style="1" customWidth="1"/>
    <col min="2819" max="2820" width="21.77734375" style="1" customWidth="1"/>
    <col min="2821" max="2821" width="16.77734375" style="1" customWidth="1"/>
    <col min="2822" max="2837" width="10.77734375" style="1" customWidth="1"/>
    <col min="2838" max="3073" width="9.21875" style="1"/>
    <col min="3074" max="3074" width="5.77734375" style="1" customWidth="1"/>
    <col min="3075" max="3076" width="21.77734375" style="1" customWidth="1"/>
    <col min="3077" max="3077" width="16.77734375" style="1" customWidth="1"/>
    <col min="3078" max="3093" width="10.77734375" style="1" customWidth="1"/>
    <col min="3094" max="3329" width="9.21875" style="1"/>
    <col min="3330" max="3330" width="5.77734375" style="1" customWidth="1"/>
    <col min="3331" max="3332" width="21.77734375" style="1" customWidth="1"/>
    <col min="3333" max="3333" width="16.77734375" style="1" customWidth="1"/>
    <col min="3334" max="3349" width="10.77734375" style="1" customWidth="1"/>
    <col min="3350" max="3585" width="9.21875" style="1"/>
    <col min="3586" max="3586" width="5.77734375" style="1" customWidth="1"/>
    <col min="3587" max="3588" width="21.77734375" style="1" customWidth="1"/>
    <col min="3589" max="3589" width="16.77734375" style="1" customWidth="1"/>
    <col min="3590" max="3605" width="10.77734375" style="1" customWidth="1"/>
    <col min="3606" max="3841" width="9.21875" style="1"/>
    <col min="3842" max="3842" width="5.77734375" style="1" customWidth="1"/>
    <col min="3843" max="3844" width="21.77734375" style="1" customWidth="1"/>
    <col min="3845" max="3845" width="16.77734375" style="1" customWidth="1"/>
    <col min="3846" max="3861" width="10.77734375" style="1" customWidth="1"/>
    <col min="3862" max="4097" width="9.21875" style="1"/>
    <col min="4098" max="4098" width="5.77734375" style="1" customWidth="1"/>
    <col min="4099" max="4100" width="21.77734375" style="1" customWidth="1"/>
    <col min="4101" max="4101" width="16.77734375" style="1" customWidth="1"/>
    <col min="4102" max="4117" width="10.77734375" style="1" customWidth="1"/>
    <col min="4118" max="4353" width="9.21875" style="1"/>
    <col min="4354" max="4354" width="5.77734375" style="1" customWidth="1"/>
    <col min="4355" max="4356" width="21.77734375" style="1" customWidth="1"/>
    <col min="4357" max="4357" width="16.77734375" style="1" customWidth="1"/>
    <col min="4358" max="4373" width="10.77734375" style="1" customWidth="1"/>
    <col min="4374" max="4609" width="9.21875" style="1"/>
    <col min="4610" max="4610" width="5.77734375" style="1" customWidth="1"/>
    <col min="4611" max="4612" width="21.77734375" style="1" customWidth="1"/>
    <col min="4613" max="4613" width="16.77734375" style="1" customWidth="1"/>
    <col min="4614" max="4629" width="10.77734375" style="1" customWidth="1"/>
    <col min="4630" max="4865" width="9.21875" style="1"/>
    <col min="4866" max="4866" width="5.77734375" style="1" customWidth="1"/>
    <col min="4867" max="4868" width="21.77734375" style="1" customWidth="1"/>
    <col min="4869" max="4869" width="16.77734375" style="1" customWidth="1"/>
    <col min="4870" max="4885" width="10.77734375" style="1" customWidth="1"/>
    <col min="4886" max="5121" width="9.21875" style="1"/>
    <col min="5122" max="5122" width="5.77734375" style="1" customWidth="1"/>
    <col min="5123" max="5124" width="21.77734375" style="1" customWidth="1"/>
    <col min="5125" max="5125" width="16.77734375" style="1" customWidth="1"/>
    <col min="5126" max="5141" width="10.77734375" style="1" customWidth="1"/>
    <col min="5142" max="5377" width="9.21875" style="1"/>
    <col min="5378" max="5378" width="5.77734375" style="1" customWidth="1"/>
    <col min="5379" max="5380" width="21.77734375" style="1" customWidth="1"/>
    <col min="5381" max="5381" width="16.77734375" style="1" customWidth="1"/>
    <col min="5382" max="5397" width="10.77734375" style="1" customWidth="1"/>
    <col min="5398" max="5633" width="9.21875" style="1"/>
    <col min="5634" max="5634" width="5.77734375" style="1" customWidth="1"/>
    <col min="5635" max="5636" width="21.77734375" style="1" customWidth="1"/>
    <col min="5637" max="5637" width="16.77734375" style="1" customWidth="1"/>
    <col min="5638" max="5653" width="10.77734375" style="1" customWidth="1"/>
    <col min="5654" max="5889" width="9.21875" style="1"/>
    <col min="5890" max="5890" width="5.77734375" style="1" customWidth="1"/>
    <col min="5891" max="5892" width="21.77734375" style="1" customWidth="1"/>
    <col min="5893" max="5893" width="16.77734375" style="1" customWidth="1"/>
    <col min="5894" max="5909" width="10.77734375" style="1" customWidth="1"/>
    <col min="5910" max="6145" width="9.21875" style="1"/>
    <col min="6146" max="6146" width="5.77734375" style="1" customWidth="1"/>
    <col min="6147" max="6148" width="21.77734375" style="1" customWidth="1"/>
    <col min="6149" max="6149" width="16.77734375" style="1" customWidth="1"/>
    <col min="6150" max="6165" width="10.77734375" style="1" customWidth="1"/>
    <col min="6166" max="6401" width="9.21875" style="1"/>
    <col min="6402" max="6402" width="5.77734375" style="1" customWidth="1"/>
    <col min="6403" max="6404" width="21.77734375" style="1" customWidth="1"/>
    <col min="6405" max="6405" width="16.77734375" style="1" customWidth="1"/>
    <col min="6406" max="6421" width="10.77734375" style="1" customWidth="1"/>
    <col min="6422" max="6657" width="9.21875" style="1"/>
    <col min="6658" max="6658" width="5.77734375" style="1" customWidth="1"/>
    <col min="6659" max="6660" width="21.77734375" style="1" customWidth="1"/>
    <col min="6661" max="6661" width="16.77734375" style="1" customWidth="1"/>
    <col min="6662" max="6677" width="10.77734375" style="1" customWidth="1"/>
    <col min="6678" max="6913" width="9.21875" style="1"/>
    <col min="6914" max="6914" width="5.77734375" style="1" customWidth="1"/>
    <col min="6915" max="6916" width="21.77734375" style="1" customWidth="1"/>
    <col min="6917" max="6917" width="16.77734375" style="1" customWidth="1"/>
    <col min="6918" max="6933" width="10.77734375" style="1" customWidth="1"/>
    <col min="6934" max="7169" width="9.21875" style="1"/>
    <col min="7170" max="7170" width="5.77734375" style="1" customWidth="1"/>
    <col min="7171" max="7172" width="21.77734375" style="1" customWidth="1"/>
    <col min="7173" max="7173" width="16.77734375" style="1" customWidth="1"/>
    <col min="7174" max="7189" width="10.77734375" style="1" customWidth="1"/>
    <col min="7190" max="7425" width="9.21875" style="1"/>
    <col min="7426" max="7426" width="5.77734375" style="1" customWidth="1"/>
    <col min="7427" max="7428" width="21.77734375" style="1" customWidth="1"/>
    <col min="7429" max="7429" width="16.77734375" style="1" customWidth="1"/>
    <col min="7430" max="7445" width="10.77734375" style="1" customWidth="1"/>
    <col min="7446" max="7681" width="9.21875" style="1"/>
    <col min="7682" max="7682" width="5.77734375" style="1" customWidth="1"/>
    <col min="7683" max="7684" width="21.77734375" style="1" customWidth="1"/>
    <col min="7685" max="7685" width="16.77734375" style="1" customWidth="1"/>
    <col min="7686" max="7701" width="10.77734375" style="1" customWidth="1"/>
    <col min="7702" max="7937" width="9.21875" style="1"/>
    <col min="7938" max="7938" width="5.77734375" style="1" customWidth="1"/>
    <col min="7939" max="7940" width="21.77734375" style="1" customWidth="1"/>
    <col min="7941" max="7941" width="16.77734375" style="1" customWidth="1"/>
    <col min="7942" max="7957" width="10.77734375" style="1" customWidth="1"/>
    <col min="7958" max="8193" width="9.21875" style="1"/>
    <col min="8194" max="8194" width="5.77734375" style="1" customWidth="1"/>
    <col min="8195" max="8196" width="21.77734375" style="1" customWidth="1"/>
    <col min="8197" max="8197" width="16.77734375" style="1" customWidth="1"/>
    <col min="8198" max="8213" width="10.77734375" style="1" customWidth="1"/>
    <col min="8214" max="8449" width="9.21875" style="1"/>
    <col min="8450" max="8450" width="5.77734375" style="1" customWidth="1"/>
    <col min="8451" max="8452" width="21.77734375" style="1" customWidth="1"/>
    <col min="8453" max="8453" width="16.77734375" style="1" customWidth="1"/>
    <col min="8454" max="8469" width="10.77734375" style="1" customWidth="1"/>
    <col min="8470" max="8705" width="9.21875" style="1"/>
    <col min="8706" max="8706" width="5.77734375" style="1" customWidth="1"/>
    <col min="8707" max="8708" width="21.77734375" style="1" customWidth="1"/>
    <col min="8709" max="8709" width="16.77734375" style="1" customWidth="1"/>
    <col min="8710" max="8725" width="10.77734375" style="1" customWidth="1"/>
    <col min="8726" max="8961" width="9.21875" style="1"/>
    <col min="8962" max="8962" width="5.77734375" style="1" customWidth="1"/>
    <col min="8963" max="8964" width="21.77734375" style="1" customWidth="1"/>
    <col min="8965" max="8965" width="16.77734375" style="1" customWidth="1"/>
    <col min="8966" max="8981" width="10.77734375" style="1" customWidth="1"/>
    <col min="8982" max="9217" width="9.21875" style="1"/>
    <col min="9218" max="9218" width="5.77734375" style="1" customWidth="1"/>
    <col min="9219" max="9220" width="21.77734375" style="1" customWidth="1"/>
    <col min="9221" max="9221" width="16.77734375" style="1" customWidth="1"/>
    <col min="9222" max="9237" width="10.77734375" style="1" customWidth="1"/>
    <col min="9238" max="9473" width="9.21875" style="1"/>
    <col min="9474" max="9474" width="5.77734375" style="1" customWidth="1"/>
    <col min="9475" max="9476" width="21.77734375" style="1" customWidth="1"/>
    <col min="9477" max="9477" width="16.77734375" style="1" customWidth="1"/>
    <col min="9478" max="9493" width="10.77734375" style="1" customWidth="1"/>
    <col min="9494" max="9729" width="9.21875" style="1"/>
    <col min="9730" max="9730" width="5.77734375" style="1" customWidth="1"/>
    <col min="9731" max="9732" width="21.77734375" style="1" customWidth="1"/>
    <col min="9733" max="9733" width="16.77734375" style="1" customWidth="1"/>
    <col min="9734" max="9749" width="10.77734375" style="1" customWidth="1"/>
    <col min="9750" max="9985" width="9.21875" style="1"/>
    <col min="9986" max="9986" width="5.77734375" style="1" customWidth="1"/>
    <col min="9987" max="9988" width="21.77734375" style="1" customWidth="1"/>
    <col min="9989" max="9989" width="16.77734375" style="1" customWidth="1"/>
    <col min="9990" max="10005" width="10.77734375" style="1" customWidth="1"/>
    <col min="10006" max="10241" width="9.21875" style="1"/>
    <col min="10242" max="10242" width="5.77734375" style="1" customWidth="1"/>
    <col min="10243" max="10244" width="21.77734375" style="1" customWidth="1"/>
    <col min="10245" max="10245" width="16.77734375" style="1" customWidth="1"/>
    <col min="10246" max="10261" width="10.77734375" style="1" customWidth="1"/>
    <col min="10262" max="10497" width="9.21875" style="1"/>
    <col min="10498" max="10498" width="5.77734375" style="1" customWidth="1"/>
    <col min="10499" max="10500" width="21.77734375" style="1" customWidth="1"/>
    <col min="10501" max="10501" width="16.77734375" style="1" customWidth="1"/>
    <col min="10502" max="10517" width="10.77734375" style="1" customWidth="1"/>
    <col min="10518" max="10753" width="9.21875" style="1"/>
    <col min="10754" max="10754" width="5.77734375" style="1" customWidth="1"/>
    <col min="10755" max="10756" width="21.77734375" style="1" customWidth="1"/>
    <col min="10757" max="10757" width="16.77734375" style="1" customWidth="1"/>
    <col min="10758" max="10773" width="10.77734375" style="1" customWidth="1"/>
    <col min="10774" max="11009" width="9.21875" style="1"/>
    <col min="11010" max="11010" width="5.77734375" style="1" customWidth="1"/>
    <col min="11011" max="11012" width="21.77734375" style="1" customWidth="1"/>
    <col min="11013" max="11013" width="16.77734375" style="1" customWidth="1"/>
    <col min="11014" max="11029" width="10.77734375" style="1" customWidth="1"/>
    <col min="11030" max="11265" width="9.21875" style="1"/>
    <col min="11266" max="11266" width="5.77734375" style="1" customWidth="1"/>
    <col min="11267" max="11268" width="21.77734375" style="1" customWidth="1"/>
    <col min="11269" max="11269" width="16.77734375" style="1" customWidth="1"/>
    <col min="11270" max="11285" width="10.77734375" style="1" customWidth="1"/>
    <col min="11286" max="11521" width="9.21875" style="1"/>
    <col min="11522" max="11522" width="5.77734375" style="1" customWidth="1"/>
    <col min="11523" max="11524" width="21.77734375" style="1" customWidth="1"/>
    <col min="11525" max="11525" width="16.77734375" style="1" customWidth="1"/>
    <col min="11526" max="11541" width="10.77734375" style="1" customWidth="1"/>
    <col min="11542" max="11777" width="9.21875" style="1"/>
    <col min="11778" max="11778" width="5.77734375" style="1" customWidth="1"/>
    <col min="11779" max="11780" width="21.77734375" style="1" customWidth="1"/>
    <col min="11781" max="11781" width="16.77734375" style="1" customWidth="1"/>
    <col min="11782" max="11797" width="10.77734375" style="1" customWidth="1"/>
    <col min="11798" max="12033" width="9.21875" style="1"/>
    <col min="12034" max="12034" width="5.77734375" style="1" customWidth="1"/>
    <col min="12035" max="12036" width="21.77734375" style="1" customWidth="1"/>
    <col min="12037" max="12037" width="16.77734375" style="1" customWidth="1"/>
    <col min="12038" max="12053" width="10.77734375" style="1" customWidth="1"/>
    <col min="12054" max="12289" width="9.21875" style="1"/>
    <col min="12290" max="12290" width="5.77734375" style="1" customWidth="1"/>
    <col min="12291" max="12292" width="21.77734375" style="1" customWidth="1"/>
    <col min="12293" max="12293" width="16.77734375" style="1" customWidth="1"/>
    <col min="12294" max="12309" width="10.77734375" style="1" customWidth="1"/>
    <col min="12310" max="12545" width="9.21875" style="1"/>
    <col min="12546" max="12546" width="5.77734375" style="1" customWidth="1"/>
    <col min="12547" max="12548" width="21.77734375" style="1" customWidth="1"/>
    <col min="12549" max="12549" width="16.77734375" style="1" customWidth="1"/>
    <col min="12550" max="12565" width="10.77734375" style="1" customWidth="1"/>
    <col min="12566" max="12801" width="9.21875" style="1"/>
    <col min="12802" max="12802" width="5.77734375" style="1" customWidth="1"/>
    <col min="12803" max="12804" width="21.77734375" style="1" customWidth="1"/>
    <col min="12805" max="12805" width="16.77734375" style="1" customWidth="1"/>
    <col min="12806" max="12821" width="10.77734375" style="1" customWidth="1"/>
    <col min="12822" max="13057" width="9.21875" style="1"/>
    <col min="13058" max="13058" width="5.77734375" style="1" customWidth="1"/>
    <col min="13059" max="13060" width="21.77734375" style="1" customWidth="1"/>
    <col min="13061" max="13061" width="16.77734375" style="1" customWidth="1"/>
    <col min="13062" max="13077" width="10.77734375" style="1" customWidth="1"/>
    <col min="13078" max="13313" width="9.21875" style="1"/>
    <col min="13314" max="13314" width="5.77734375" style="1" customWidth="1"/>
    <col min="13315" max="13316" width="21.77734375" style="1" customWidth="1"/>
    <col min="13317" max="13317" width="16.77734375" style="1" customWidth="1"/>
    <col min="13318" max="13333" width="10.77734375" style="1" customWidth="1"/>
    <col min="13334" max="13569" width="9.21875" style="1"/>
    <col min="13570" max="13570" width="5.77734375" style="1" customWidth="1"/>
    <col min="13571" max="13572" width="21.77734375" style="1" customWidth="1"/>
    <col min="13573" max="13573" width="16.77734375" style="1" customWidth="1"/>
    <col min="13574" max="13589" width="10.77734375" style="1" customWidth="1"/>
    <col min="13590" max="13825" width="9.21875" style="1"/>
    <col min="13826" max="13826" width="5.77734375" style="1" customWidth="1"/>
    <col min="13827" max="13828" width="21.77734375" style="1" customWidth="1"/>
    <col min="13829" max="13829" width="16.77734375" style="1" customWidth="1"/>
    <col min="13830" max="13845" width="10.77734375" style="1" customWidth="1"/>
    <col min="13846" max="14081" width="9.21875" style="1"/>
    <col min="14082" max="14082" width="5.77734375" style="1" customWidth="1"/>
    <col min="14083" max="14084" width="21.77734375" style="1" customWidth="1"/>
    <col min="14085" max="14085" width="16.77734375" style="1" customWidth="1"/>
    <col min="14086" max="14101" width="10.77734375" style="1" customWidth="1"/>
    <col min="14102" max="14337" width="9.21875" style="1"/>
    <col min="14338" max="14338" width="5.77734375" style="1" customWidth="1"/>
    <col min="14339" max="14340" width="21.77734375" style="1" customWidth="1"/>
    <col min="14341" max="14341" width="16.77734375" style="1" customWidth="1"/>
    <col min="14342" max="14357" width="10.77734375" style="1" customWidth="1"/>
    <col min="14358" max="14593" width="9.21875" style="1"/>
    <col min="14594" max="14594" width="5.77734375" style="1" customWidth="1"/>
    <col min="14595" max="14596" width="21.77734375" style="1" customWidth="1"/>
    <col min="14597" max="14597" width="16.77734375" style="1" customWidth="1"/>
    <col min="14598" max="14613" width="10.77734375" style="1" customWidth="1"/>
    <col min="14614" max="14849" width="9.21875" style="1"/>
    <col min="14850" max="14850" width="5.77734375" style="1" customWidth="1"/>
    <col min="14851" max="14852" width="21.77734375" style="1" customWidth="1"/>
    <col min="14853" max="14853" width="16.77734375" style="1" customWidth="1"/>
    <col min="14854" max="14869" width="10.77734375" style="1" customWidth="1"/>
    <col min="14870" max="15105" width="9.21875" style="1"/>
    <col min="15106" max="15106" width="5.77734375" style="1" customWidth="1"/>
    <col min="15107" max="15108" width="21.77734375" style="1" customWidth="1"/>
    <col min="15109" max="15109" width="16.77734375" style="1" customWidth="1"/>
    <col min="15110" max="15125" width="10.77734375" style="1" customWidth="1"/>
    <col min="15126" max="15361" width="9.21875" style="1"/>
    <col min="15362" max="15362" width="5.77734375" style="1" customWidth="1"/>
    <col min="15363" max="15364" width="21.77734375" style="1" customWidth="1"/>
    <col min="15365" max="15365" width="16.77734375" style="1" customWidth="1"/>
    <col min="15366" max="15381" width="10.77734375" style="1" customWidth="1"/>
    <col min="15382" max="15617" width="9.21875" style="1"/>
    <col min="15618" max="15618" width="5.77734375" style="1" customWidth="1"/>
    <col min="15619" max="15620" width="21.77734375" style="1" customWidth="1"/>
    <col min="15621" max="15621" width="16.77734375" style="1" customWidth="1"/>
    <col min="15622" max="15637" width="10.77734375" style="1" customWidth="1"/>
    <col min="15638" max="15873" width="9.21875" style="1"/>
    <col min="15874" max="15874" width="5.77734375" style="1" customWidth="1"/>
    <col min="15875" max="15876" width="21.77734375" style="1" customWidth="1"/>
    <col min="15877" max="15877" width="16.77734375" style="1" customWidth="1"/>
    <col min="15878" max="15893" width="10.77734375" style="1" customWidth="1"/>
    <col min="15894" max="16129" width="9.21875" style="1"/>
    <col min="16130" max="16130" width="5.77734375" style="1" customWidth="1"/>
    <col min="16131" max="16132" width="21.77734375" style="1" customWidth="1"/>
    <col min="16133" max="16133" width="16.77734375" style="1" customWidth="1"/>
    <col min="16134" max="16149" width="10.77734375" style="1" customWidth="1"/>
    <col min="16150" max="16384" width="9.21875" style="1"/>
  </cols>
  <sheetData>
    <row r="1" spans="1:23" x14ac:dyDescent="0.3">
      <c r="A1" s="28" t="s">
        <v>19</v>
      </c>
      <c r="B1" s="28"/>
    </row>
    <row r="3" spans="1:23" s="3" customFormat="1" ht="16.8" x14ac:dyDescent="0.3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3" s="3" customFormat="1" ht="16.8" x14ac:dyDescent="0.3">
      <c r="J4" s="4" t="str">
        <f>'[1]1_BPS'!E5</f>
        <v>PROVINSI</v>
      </c>
      <c r="K4" s="5" t="str">
        <f>'[1]1_BPS'!F5</f>
        <v>NUSA TENGGARA BARAT</v>
      </c>
      <c r="L4" s="2"/>
      <c r="M4" s="2"/>
      <c r="N4" s="2"/>
      <c r="O4" s="2"/>
      <c r="P4" s="2"/>
      <c r="Q4" s="2"/>
      <c r="R4" s="2"/>
      <c r="S4" s="2"/>
      <c r="T4" s="2"/>
      <c r="U4" s="2"/>
    </row>
    <row r="5" spans="1:23" s="3" customFormat="1" ht="16.8" x14ac:dyDescent="0.3">
      <c r="J5" s="4" t="str">
        <f>'[1]1_BPS'!E6</f>
        <v xml:space="preserve">TAHUN </v>
      </c>
      <c r="K5" s="5">
        <f>'[1]1_BPS'!F6</f>
        <v>2021</v>
      </c>
      <c r="L5" s="2"/>
      <c r="M5" s="2"/>
      <c r="N5" s="2"/>
      <c r="O5" s="2"/>
      <c r="P5" s="2"/>
      <c r="Q5" s="2"/>
      <c r="R5" s="2"/>
      <c r="S5" s="2"/>
      <c r="T5" s="2"/>
      <c r="U5" s="2"/>
    </row>
    <row r="6" spans="1:23" ht="15.6" thickBot="1" x14ac:dyDescent="0.3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3" ht="16.2" thickBot="1" x14ac:dyDescent="0.35">
      <c r="A7" s="33" t="s">
        <v>0</v>
      </c>
      <c r="B7" s="30" t="s">
        <v>21</v>
      </c>
      <c r="C7" s="34" t="s">
        <v>1</v>
      </c>
      <c r="D7" s="33" t="s">
        <v>2</v>
      </c>
      <c r="E7" s="35" t="s">
        <v>3</v>
      </c>
      <c r="F7" s="36" t="s">
        <v>4</v>
      </c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</row>
    <row r="8" spans="1:23" ht="15.6" x14ac:dyDescent="0.3">
      <c r="A8" s="39"/>
      <c r="B8" s="31"/>
      <c r="C8" s="40"/>
      <c r="D8" s="39"/>
      <c r="E8" s="31"/>
      <c r="F8" s="41" t="s">
        <v>5</v>
      </c>
      <c r="G8" s="42"/>
      <c r="H8" s="42"/>
      <c r="I8" s="43"/>
      <c r="J8" s="41" t="s">
        <v>6</v>
      </c>
      <c r="K8" s="42"/>
      <c r="L8" s="42"/>
      <c r="M8" s="43"/>
      <c r="N8" s="44" t="s">
        <v>7</v>
      </c>
      <c r="O8" s="44"/>
      <c r="P8" s="44"/>
      <c r="Q8" s="45"/>
      <c r="R8" s="46" t="s">
        <v>8</v>
      </c>
      <c r="S8" s="46"/>
      <c r="T8" s="46"/>
      <c r="U8" s="46"/>
    </row>
    <row r="9" spans="1:23" ht="31.2" x14ac:dyDescent="0.3">
      <c r="A9" s="44"/>
      <c r="B9" s="32"/>
      <c r="C9" s="47"/>
      <c r="D9" s="44"/>
      <c r="E9" s="32"/>
      <c r="F9" s="48" t="s">
        <v>9</v>
      </c>
      <c r="G9" s="49" t="s">
        <v>10</v>
      </c>
      <c r="H9" s="49" t="s">
        <v>22</v>
      </c>
      <c r="I9" s="49" t="s">
        <v>11</v>
      </c>
      <c r="J9" s="48" t="s">
        <v>9</v>
      </c>
      <c r="K9" s="49" t="s">
        <v>10</v>
      </c>
      <c r="L9" s="49" t="s">
        <v>22</v>
      </c>
      <c r="M9" s="49" t="s">
        <v>11</v>
      </c>
      <c r="N9" s="48" t="s">
        <v>9</v>
      </c>
      <c r="O9" s="49" t="s">
        <v>10</v>
      </c>
      <c r="P9" s="49" t="s">
        <v>22</v>
      </c>
      <c r="Q9" s="50" t="s">
        <v>11</v>
      </c>
      <c r="R9" s="48" t="s">
        <v>9</v>
      </c>
      <c r="S9" s="49" t="s">
        <v>10</v>
      </c>
      <c r="T9" s="49" t="s">
        <v>22</v>
      </c>
      <c r="U9" s="51" t="s">
        <v>11</v>
      </c>
    </row>
    <row r="10" spans="1:23" x14ac:dyDescent="0.3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52">
        <v>8</v>
      </c>
      <c r="I10" s="52">
        <v>9</v>
      </c>
      <c r="J10" s="52">
        <v>10</v>
      </c>
      <c r="K10" s="52">
        <v>11</v>
      </c>
      <c r="L10" s="52">
        <v>12</v>
      </c>
      <c r="M10" s="52">
        <v>13</v>
      </c>
      <c r="N10" s="52">
        <v>14</v>
      </c>
      <c r="O10" s="52">
        <v>15</v>
      </c>
      <c r="P10" s="52">
        <v>16</v>
      </c>
      <c r="Q10" s="52">
        <v>17</v>
      </c>
      <c r="R10" s="52">
        <v>18</v>
      </c>
      <c r="S10" s="52">
        <v>19</v>
      </c>
      <c r="T10" s="52">
        <v>20</v>
      </c>
      <c r="U10" s="52">
        <v>21</v>
      </c>
      <c r="V10" s="23"/>
      <c r="W10" s="23"/>
    </row>
    <row r="11" spans="1:23" x14ac:dyDescent="0.3">
      <c r="A11" s="29">
        <f>'[1]9_IFK'!A9</f>
        <v>1</v>
      </c>
      <c r="B11" s="53" t="s">
        <v>23</v>
      </c>
      <c r="C11" s="55" t="str">
        <f>'[1]9_IFK'!B9</f>
        <v xml:space="preserve"> Lombok Barat</v>
      </c>
      <c r="D11" s="6">
        <f>'[1]9_IFK'!C9</f>
        <v>20</v>
      </c>
      <c r="E11" s="7">
        <f>'[1]20_KESGA'!J12</f>
        <v>13883</v>
      </c>
      <c r="F11" s="8">
        <v>0</v>
      </c>
      <c r="G11" s="8">
        <v>0</v>
      </c>
      <c r="H11" s="8">
        <v>2</v>
      </c>
      <c r="I11" s="8">
        <f t="shared" ref="I11:I19" si="0">SUM(F11:H11)</f>
        <v>2</v>
      </c>
      <c r="J11" s="8">
        <v>0</v>
      </c>
      <c r="K11" s="8">
        <v>2</v>
      </c>
      <c r="L11" s="8">
        <v>0</v>
      </c>
      <c r="M11" s="8">
        <f t="shared" ref="M11:M19" si="1">SUM(J11:L11)</f>
        <v>2</v>
      </c>
      <c r="N11" s="8">
        <v>1</v>
      </c>
      <c r="O11" s="8">
        <v>6</v>
      </c>
      <c r="P11" s="9">
        <v>1</v>
      </c>
      <c r="Q11" s="10">
        <f t="shared" ref="Q11:Q19" si="2">SUM(N11:P11)</f>
        <v>8</v>
      </c>
      <c r="R11" s="8">
        <f t="shared" ref="R11:T19" si="3">SUM(F11,J11,N11)</f>
        <v>1</v>
      </c>
      <c r="S11" s="8">
        <f t="shared" si="3"/>
        <v>8</v>
      </c>
      <c r="T11" s="8">
        <f t="shared" si="3"/>
        <v>3</v>
      </c>
      <c r="U11" s="9">
        <f t="shared" ref="U11:U20" si="4">SUM(R11:T11)</f>
        <v>12</v>
      </c>
    </row>
    <row r="12" spans="1:23" x14ac:dyDescent="0.3">
      <c r="A12" s="29">
        <f>'[1]9_IFK'!A10</f>
        <v>2</v>
      </c>
      <c r="B12" s="53" t="s">
        <v>24</v>
      </c>
      <c r="C12" s="56" t="str">
        <f>'[1]9_IFK'!B10</f>
        <v xml:space="preserve"> Lombok Tengah</v>
      </c>
      <c r="D12" s="6">
        <f>'[1]9_IFK'!C10</f>
        <v>28</v>
      </c>
      <c r="E12" s="7">
        <f>'[1]20_KESGA'!J13</f>
        <v>19575</v>
      </c>
      <c r="F12" s="8">
        <v>1</v>
      </c>
      <c r="G12" s="8">
        <v>4</v>
      </c>
      <c r="H12" s="8">
        <v>4</v>
      </c>
      <c r="I12" s="8">
        <f t="shared" si="0"/>
        <v>9</v>
      </c>
      <c r="J12" s="8">
        <v>0</v>
      </c>
      <c r="K12" s="8">
        <v>2</v>
      </c>
      <c r="L12" s="8">
        <v>2</v>
      </c>
      <c r="M12" s="8">
        <f>SUM(J12:L12)</f>
        <v>4</v>
      </c>
      <c r="N12" s="8">
        <v>1</v>
      </c>
      <c r="O12" s="8">
        <v>13</v>
      </c>
      <c r="P12" s="9">
        <v>6</v>
      </c>
      <c r="Q12" s="10">
        <f t="shared" si="2"/>
        <v>20</v>
      </c>
      <c r="R12" s="8">
        <f t="shared" si="3"/>
        <v>2</v>
      </c>
      <c r="S12" s="8">
        <f t="shared" si="3"/>
        <v>19</v>
      </c>
      <c r="T12" s="8">
        <f t="shared" si="3"/>
        <v>12</v>
      </c>
      <c r="U12" s="9">
        <f t="shared" si="4"/>
        <v>33</v>
      </c>
    </row>
    <row r="13" spans="1:23" x14ac:dyDescent="0.3">
      <c r="A13" s="29">
        <f>'[1]9_IFK'!A11</f>
        <v>3</v>
      </c>
      <c r="B13" s="53" t="s">
        <v>25</v>
      </c>
      <c r="C13" s="56" t="str">
        <f>'[1]9_IFK'!B11</f>
        <v xml:space="preserve"> Lombok Timur</v>
      </c>
      <c r="D13" s="6">
        <f>'[1]9_IFK'!C11</f>
        <v>35</v>
      </c>
      <c r="E13" s="7">
        <f>'[1]20_KESGA'!J14</f>
        <v>24548</v>
      </c>
      <c r="F13" s="8">
        <v>0</v>
      </c>
      <c r="G13" s="8">
        <v>4</v>
      </c>
      <c r="H13" s="8">
        <v>6</v>
      </c>
      <c r="I13" s="8">
        <f>SUM(F13:H13)</f>
        <v>10</v>
      </c>
      <c r="J13" s="8">
        <v>0</v>
      </c>
      <c r="K13" s="8">
        <v>1</v>
      </c>
      <c r="L13" s="8">
        <v>2</v>
      </c>
      <c r="M13" s="8">
        <f t="shared" si="1"/>
        <v>3</v>
      </c>
      <c r="N13" s="8">
        <v>1</v>
      </c>
      <c r="O13" s="8">
        <v>16</v>
      </c>
      <c r="P13" s="9">
        <v>15</v>
      </c>
      <c r="Q13" s="10">
        <f t="shared" si="2"/>
        <v>32</v>
      </c>
      <c r="R13" s="8">
        <f t="shared" si="3"/>
        <v>1</v>
      </c>
      <c r="S13" s="8">
        <f t="shared" si="3"/>
        <v>21</v>
      </c>
      <c r="T13" s="8">
        <f t="shared" si="3"/>
        <v>23</v>
      </c>
      <c r="U13" s="9">
        <f t="shared" si="4"/>
        <v>45</v>
      </c>
    </row>
    <row r="14" spans="1:23" x14ac:dyDescent="0.3">
      <c r="A14" s="29">
        <f>'[1]9_IFK'!A12</f>
        <v>4</v>
      </c>
      <c r="B14" s="53" t="s">
        <v>26</v>
      </c>
      <c r="C14" s="56" t="str">
        <f>'[1]9_IFK'!B12</f>
        <v xml:space="preserve"> Sumbawa</v>
      </c>
      <c r="D14" s="6">
        <f>'[1]9_IFK'!C12</f>
        <v>26</v>
      </c>
      <c r="E14" s="7">
        <f>'[1]20_KESGA'!J15</f>
        <v>8340</v>
      </c>
      <c r="F14" s="8">
        <v>1</v>
      </c>
      <c r="G14" s="8">
        <v>0</v>
      </c>
      <c r="H14" s="8">
        <v>2</v>
      </c>
      <c r="I14" s="8">
        <f t="shared" si="0"/>
        <v>3</v>
      </c>
      <c r="J14" s="8">
        <v>0</v>
      </c>
      <c r="K14" s="8">
        <v>0</v>
      </c>
      <c r="L14" s="8">
        <v>2</v>
      </c>
      <c r="M14" s="8">
        <f t="shared" si="1"/>
        <v>2</v>
      </c>
      <c r="N14" s="8">
        <v>0</v>
      </c>
      <c r="O14" s="8">
        <v>2</v>
      </c>
      <c r="P14" s="9">
        <v>2</v>
      </c>
      <c r="Q14" s="10">
        <f t="shared" si="2"/>
        <v>4</v>
      </c>
      <c r="R14" s="8">
        <f t="shared" si="3"/>
        <v>1</v>
      </c>
      <c r="S14" s="8">
        <f t="shared" si="3"/>
        <v>2</v>
      </c>
      <c r="T14" s="8">
        <f t="shared" si="3"/>
        <v>6</v>
      </c>
      <c r="U14" s="9">
        <f t="shared" si="4"/>
        <v>9</v>
      </c>
    </row>
    <row r="15" spans="1:23" x14ac:dyDescent="0.3">
      <c r="A15" s="29">
        <f>'[1]9_IFK'!A13</f>
        <v>5</v>
      </c>
      <c r="B15" s="53" t="s">
        <v>27</v>
      </c>
      <c r="C15" s="56" t="str">
        <f>'[1]9_IFK'!B13</f>
        <v xml:space="preserve"> Dompu</v>
      </c>
      <c r="D15" s="6">
        <f>'[1]9_IFK'!C13</f>
        <v>10</v>
      </c>
      <c r="E15" s="7">
        <f>'[1]20_KESGA'!J16</f>
        <v>5790</v>
      </c>
      <c r="F15" s="8">
        <v>0</v>
      </c>
      <c r="G15" s="8">
        <v>5</v>
      </c>
      <c r="H15" s="8">
        <v>0</v>
      </c>
      <c r="I15" s="8">
        <f t="shared" si="0"/>
        <v>5</v>
      </c>
      <c r="J15" s="8">
        <v>1</v>
      </c>
      <c r="K15" s="8">
        <v>0</v>
      </c>
      <c r="L15" s="8">
        <v>0</v>
      </c>
      <c r="M15" s="8">
        <f t="shared" si="1"/>
        <v>1</v>
      </c>
      <c r="N15" s="8">
        <v>0</v>
      </c>
      <c r="O15" s="8">
        <v>1</v>
      </c>
      <c r="P15" s="9">
        <v>0</v>
      </c>
      <c r="Q15" s="10">
        <f t="shared" si="2"/>
        <v>1</v>
      </c>
      <c r="R15" s="8">
        <f t="shared" si="3"/>
        <v>1</v>
      </c>
      <c r="S15" s="8">
        <f t="shared" si="3"/>
        <v>6</v>
      </c>
      <c r="T15" s="8">
        <f t="shared" si="3"/>
        <v>0</v>
      </c>
      <c r="U15" s="9">
        <f t="shared" si="4"/>
        <v>7</v>
      </c>
    </row>
    <row r="16" spans="1:23" x14ac:dyDescent="0.3">
      <c r="A16" s="29">
        <f>'[1]9_IFK'!A14</f>
        <v>6</v>
      </c>
      <c r="B16" s="53" t="s">
        <v>28</v>
      </c>
      <c r="C16" s="56" t="str">
        <f>'[1]9_IFK'!B14</f>
        <v xml:space="preserve"> Bima</v>
      </c>
      <c r="D16" s="6">
        <f>'[1]9_IFK'!C14</f>
        <v>21</v>
      </c>
      <c r="E16" s="7">
        <f>'[1]20_KESGA'!J17</f>
        <v>10381</v>
      </c>
      <c r="F16" s="8">
        <v>0</v>
      </c>
      <c r="G16" s="8">
        <v>4</v>
      </c>
      <c r="H16" s="8">
        <v>1</v>
      </c>
      <c r="I16" s="8">
        <f t="shared" si="0"/>
        <v>5</v>
      </c>
      <c r="J16" s="8">
        <v>0</v>
      </c>
      <c r="K16" s="8">
        <v>2</v>
      </c>
      <c r="L16" s="8">
        <v>0</v>
      </c>
      <c r="M16" s="8">
        <f t="shared" si="1"/>
        <v>2</v>
      </c>
      <c r="N16" s="8">
        <v>0</v>
      </c>
      <c r="O16" s="8">
        <v>4</v>
      </c>
      <c r="P16" s="9">
        <v>1</v>
      </c>
      <c r="Q16" s="10">
        <f>SUM(N16:P16)</f>
        <v>5</v>
      </c>
      <c r="R16" s="8">
        <f>SUM(F16,J16,N16)</f>
        <v>0</v>
      </c>
      <c r="S16" s="8">
        <f>SUM(G16,K16,O16)</f>
        <v>10</v>
      </c>
      <c r="T16" s="8">
        <f>SUM(H16,L16,P16)</f>
        <v>2</v>
      </c>
      <c r="U16" s="9">
        <f>SUM(R16:T16)</f>
        <v>12</v>
      </c>
    </row>
    <row r="17" spans="1:21" x14ac:dyDescent="0.3">
      <c r="A17" s="29">
        <f>'[1]9_IFK'!A15</f>
        <v>7</v>
      </c>
      <c r="B17" s="53" t="s">
        <v>29</v>
      </c>
      <c r="C17" s="56" t="str">
        <f>'[1]9_IFK'!B15</f>
        <v xml:space="preserve"> Sumbawa Barat</v>
      </c>
      <c r="D17" s="6">
        <f>'[1]9_IFK'!C15</f>
        <v>9</v>
      </c>
      <c r="E17" s="7">
        <f>'[1]20_KESGA'!J18</f>
        <v>2707</v>
      </c>
      <c r="F17" s="8">
        <v>0</v>
      </c>
      <c r="G17" s="8">
        <v>0</v>
      </c>
      <c r="H17" s="8">
        <v>1</v>
      </c>
      <c r="I17" s="8">
        <f t="shared" si="0"/>
        <v>1</v>
      </c>
      <c r="J17" s="8">
        <v>0</v>
      </c>
      <c r="K17" s="8">
        <v>0</v>
      </c>
      <c r="L17" s="8">
        <v>1</v>
      </c>
      <c r="M17" s="8">
        <f t="shared" si="1"/>
        <v>1</v>
      </c>
      <c r="N17" s="8">
        <v>0</v>
      </c>
      <c r="O17" s="8">
        <v>0</v>
      </c>
      <c r="P17" s="9">
        <v>0</v>
      </c>
      <c r="Q17" s="10">
        <f t="shared" si="2"/>
        <v>0</v>
      </c>
      <c r="R17" s="8">
        <f t="shared" si="3"/>
        <v>0</v>
      </c>
      <c r="S17" s="8">
        <f t="shared" si="3"/>
        <v>0</v>
      </c>
      <c r="T17" s="8">
        <f t="shared" si="3"/>
        <v>2</v>
      </c>
      <c r="U17" s="9">
        <f t="shared" si="4"/>
        <v>2</v>
      </c>
    </row>
    <row r="18" spans="1:21" x14ac:dyDescent="0.3">
      <c r="A18" s="29">
        <f>'[1]9_IFK'!A16</f>
        <v>8</v>
      </c>
      <c r="B18" s="53" t="s">
        <v>30</v>
      </c>
      <c r="C18" s="56" t="str">
        <f>'[1]9_IFK'!B16</f>
        <v xml:space="preserve"> Lombok Utara</v>
      </c>
      <c r="D18" s="6">
        <f>'[1]9_IFK'!C16</f>
        <v>8</v>
      </c>
      <c r="E18" s="7">
        <f>'[1]20_KESGA'!J19</f>
        <v>4664</v>
      </c>
      <c r="F18" s="8">
        <v>0</v>
      </c>
      <c r="G18" s="8">
        <v>1</v>
      </c>
      <c r="H18" s="8">
        <v>0</v>
      </c>
      <c r="I18" s="8">
        <f t="shared" si="0"/>
        <v>1</v>
      </c>
      <c r="J18" s="8">
        <v>0</v>
      </c>
      <c r="K18" s="8">
        <v>0</v>
      </c>
      <c r="L18" s="8">
        <v>0</v>
      </c>
      <c r="M18" s="8">
        <f>SUM(J18:L18)</f>
        <v>0</v>
      </c>
      <c r="N18" s="8">
        <v>0</v>
      </c>
      <c r="O18" s="8">
        <v>1</v>
      </c>
      <c r="P18" s="9">
        <v>1</v>
      </c>
      <c r="Q18" s="10">
        <f t="shared" si="2"/>
        <v>2</v>
      </c>
      <c r="R18" s="8">
        <f t="shared" si="3"/>
        <v>0</v>
      </c>
      <c r="S18" s="8">
        <f t="shared" si="3"/>
        <v>2</v>
      </c>
      <c r="T18" s="8">
        <f t="shared" si="3"/>
        <v>1</v>
      </c>
      <c r="U18" s="9">
        <f t="shared" si="4"/>
        <v>3</v>
      </c>
    </row>
    <row r="19" spans="1:21" x14ac:dyDescent="0.3">
      <c r="A19" s="29">
        <f>'[1]9_IFK'!A17</f>
        <v>9</v>
      </c>
      <c r="B19" s="53" t="s">
        <v>31</v>
      </c>
      <c r="C19" s="56" t="str">
        <f>'[1]9_IFK'!B17</f>
        <v xml:space="preserve"> Kota Mataram</v>
      </c>
      <c r="D19" s="6">
        <f>'[1]9_IFK'!C17</f>
        <v>11</v>
      </c>
      <c r="E19" s="7">
        <f>'[1]20_KESGA'!J20</f>
        <v>6950</v>
      </c>
      <c r="F19" s="8">
        <v>0</v>
      </c>
      <c r="G19" s="8">
        <v>4</v>
      </c>
      <c r="H19" s="8">
        <v>1</v>
      </c>
      <c r="I19" s="8">
        <f t="shared" si="0"/>
        <v>5</v>
      </c>
      <c r="J19" s="8">
        <v>3</v>
      </c>
      <c r="K19" s="8">
        <v>1</v>
      </c>
      <c r="L19" s="8">
        <v>0</v>
      </c>
      <c r="M19" s="8">
        <f t="shared" si="1"/>
        <v>4</v>
      </c>
      <c r="N19" s="8">
        <v>0</v>
      </c>
      <c r="O19" s="8">
        <v>2</v>
      </c>
      <c r="P19" s="9">
        <v>4</v>
      </c>
      <c r="Q19" s="10">
        <f t="shared" si="2"/>
        <v>6</v>
      </c>
      <c r="R19" s="8">
        <f t="shared" si="3"/>
        <v>3</v>
      </c>
      <c r="S19" s="8">
        <f t="shared" si="3"/>
        <v>7</v>
      </c>
      <c r="T19" s="8">
        <f t="shared" si="3"/>
        <v>5</v>
      </c>
      <c r="U19" s="9">
        <f t="shared" si="4"/>
        <v>15</v>
      </c>
    </row>
    <row r="20" spans="1:21" x14ac:dyDescent="0.3">
      <c r="A20" s="29">
        <f>'[1]9_IFK'!A18</f>
        <v>10</v>
      </c>
      <c r="B20" s="53" t="s">
        <v>32</v>
      </c>
      <c r="C20" s="56" t="str">
        <f>'[1]9_IFK'!B18</f>
        <v xml:space="preserve"> Kota Bima</v>
      </c>
      <c r="D20" s="6">
        <f>'[1]9_IFK'!C18</f>
        <v>7</v>
      </c>
      <c r="E20" s="7">
        <f>'[1]20_KESGA'!J21</f>
        <v>3120</v>
      </c>
      <c r="F20" s="8">
        <v>0</v>
      </c>
      <c r="G20" s="8">
        <v>3</v>
      </c>
      <c r="H20" s="8">
        <v>1</v>
      </c>
      <c r="I20" s="8">
        <f>SUM(F20:H20)</f>
        <v>4</v>
      </c>
      <c r="J20" s="8">
        <v>0</v>
      </c>
      <c r="K20" s="8">
        <v>0</v>
      </c>
      <c r="L20" s="8">
        <v>0</v>
      </c>
      <c r="M20" s="8">
        <f>SUM(J20:L20)</f>
        <v>0</v>
      </c>
      <c r="N20" s="8">
        <v>0</v>
      </c>
      <c r="O20" s="8">
        <v>1</v>
      </c>
      <c r="P20" s="9">
        <v>1</v>
      </c>
      <c r="Q20" s="10">
        <f>SUM(N20:P20)</f>
        <v>2</v>
      </c>
      <c r="R20" s="8">
        <f>SUM(F20,J20,N20)</f>
        <v>0</v>
      </c>
      <c r="S20" s="8">
        <f>SUM(G20,K20,O20)</f>
        <v>4</v>
      </c>
      <c r="T20" s="8">
        <f>SUM(H20,L20,P20)</f>
        <v>2</v>
      </c>
      <c r="U20" s="9">
        <f t="shared" si="4"/>
        <v>6</v>
      </c>
    </row>
    <row r="21" spans="1:21" x14ac:dyDescent="0.3">
      <c r="A21" s="25"/>
      <c r="B21" s="54"/>
      <c r="C21" s="57"/>
      <c r="D21" s="6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10"/>
      <c r="R21" s="8"/>
      <c r="S21" s="8"/>
      <c r="T21" s="8"/>
      <c r="U21" s="9"/>
    </row>
    <row r="22" spans="1:21" ht="15.6" x14ac:dyDescent="0.3">
      <c r="A22" s="58" t="s">
        <v>12</v>
      </c>
      <c r="B22" s="59"/>
      <c r="C22" s="59"/>
      <c r="D22" s="60">
        <f>SUM(D11:D20)</f>
        <v>175</v>
      </c>
      <c r="E22" s="11">
        <f t="shared" ref="E22:U22" si="5">SUM(E11:E21)</f>
        <v>99958</v>
      </c>
      <c r="F22" s="12">
        <f t="shared" si="5"/>
        <v>2</v>
      </c>
      <c r="G22" s="12">
        <f t="shared" si="5"/>
        <v>25</v>
      </c>
      <c r="H22" s="12">
        <f t="shared" si="5"/>
        <v>18</v>
      </c>
      <c r="I22" s="12">
        <f t="shared" si="5"/>
        <v>45</v>
      </c>
      <c r="J22" s="12">
        <f t="shared" si="5"/>
        <v>4</v>
      </c>
      <c r="K22" s="12">
        <f t="shared" si="5"/>
        <v>8</v>
      </c>
      <c r="L22" s="12">
        <f t="shared" si="5"/>
        <v>7</v>
      </c>
      <c r="M22" s="12">
        <f t="shared" si="5"/>
        <v>19</v>
      </c>
      <c r="N22" s="12">
        <f t="shared" si="5"/>
        <v>3</v>
      </c>
      <c r="O22" s="12">
        <f t="shared" si="5"/>
        <v>46</v>
      </c>
      <c r="P22" s="12">
        <f t="shared" si="5"/>
        <v>31</v>
      </c>
      <c r="Q22" s="26">
        <f t="shared" si="5"/>
        <v>80</v>
      </c>
      <c r="R22" s="12">
        <f t="shared" si="5"/>
        <v>9</v>
      </c>
      <c r="S22" s="12">
        <f t="shared" si="5"/>
        <v>79</v>
      </c>
      <c r="T22" s="12">
        <f t="shared" si="5"/>
        <v>56</v>
      </c>
      <c r="U22" s="12">
        <f t="shared" si="5"/>
        <v>144</v>
      </c>
    </row>
    <row r="23" spans="1:21" ht="16.2" thickBot="1" x14ac:dyDescent="0.35">
      <c r="A23" s="13" t="s">
        <v>13</v>
      </c>
      <c r="B23" s="14"/>
      <c r="C23" s="14"/>
      <c r="D23" s="15"/>
      <c r="E23" s="16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8"/>
      <c r="Q23" s="17"/>
      <c r="R23" s="17"/>
      <c r="S23" s="17"/>
      <c r="T23" s="18"/>
      <c r="U23" s="24">
        <f>U22/E22*100000</f>
        <v>144.06050541227316</v>
      </c>
    </row>
    <row r="24" spans="1:21" x14ac:dyDescent="0.3">
      <c r="C24" s="23"/>
      <c r="D24" s="23"/>
      <c r="E24" s="23"/>
    </row>
    <row r="25" spans="1:21" x14ac:dyDescent="0.3">
      <c r="A25" s="27" t="s">
        <v>20</v>
      </c>
      <c r="B25" s="27"/>
      <c r="C25" s="19"/>
    </row>
    <row r="26" spans="1:21" x14ac:dyDescent="0.3">
      <c r="A26" s="19" t="s">
        <v>14</v>
      </c>
      <c r="B26" s="19"/>
      <c r="C26" s="19"/>
      <c r="F26" s="1" t="s">
        <v>15</v>
      </c>
    </row>
    <row r="27" spans="1:21" x14ac:dyDescent="0.3">
      <c r="A27" s="19"/>
      <c r="B27" s="19"/>
      <c r="C27" s="20" t="s">
        <v>16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x14ac:dyDescent="0.3">
      <c r="A28" s="19"/>
      <c r="B28" s="19"/>
      <c r="C28" s="22" t="s">
        <v>17</v>
      </c>
    </row>
  </sheetData>
  <mergeCells count="11">
    <mergeCell ref="A22:C22"/>
    <mergeCell ref="J8:M8"/>
    <mergeCell ref="N8:Q8"/>
    <mergeCell ref="R8:U8"/>
    <mergeCell ref="A7:A9"/>
    <mergeCell ref="C7:C9"/>
    <mergeCell ref="D7:D9"/>
    <mergeCell ref="E7:E9"/>
    <mergeCell ref="F7:U7"/>
    <mergeCell ref="F8:I8"/>
    <mergeCell ref="B7:B9"/>
  </mergeCells>
  <pageMargins left="0.7" right="0.7" top="0.75" bottom="0.75" header="0.3" footer="0.3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RC NTB Staff</cp:lastModifiedBy>
  <dcterms:created xsi:type="dcterms:W3CDTF">2019-06-17T01:03:16Z</dcterms:created>
  <dcterms:modified xsi:type="dcterms:W3CDTF">2023-06-20T03:30:14Z</dcterms:modified>
</cp:coreProperties>
</file>