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ikes\21\"/>
    </mc:Choice>
  </mc:AlternateContent>
  <bookViews>
    <workbookView xWindow="0" yWindow="0" windowWidth="24000" windowHeight="963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2" i="1" l="1"/>
  <c r="P22" i="1"/>
  <c r="O22" i="1"/>
  <c r="N22" i="1"/>
  <c r="M22" i="1"/>
  <c r="K22" i="1"/>
  <c r="J22" i="1"/>
  <c r="I22" i="1"/>
  <c r="G22" i="1"/>
  <c r="F22" i="1"/>
  <c r="E22" i="1"/>
  <c r="S20" i="1"/>
  <c r="R20" i="1"/>
  <c r="T20" i="1" s="1"/>
  <c r="Q20" i="1"/>
  <c r="L20" i="1"/>
  <c r="H20" i="1"/>
  <c r="D20" i="1"/>
  <c r="C20" i="1"/>
  <c r="B20" i="1"/>
  <c r="A20" i="1"/>
  <c r="S19" i="1"/>
  <c r="R19" i="1"/>
  <c r="Q19" i="1"/>
  <c r="T19" i="1" s="1"/>
  <c r="L19" i="1"/>
  <c r="H19" i="1"/>
  <c r="D19" i="1"/>
  <c r="C19" i="1"/>
  <c r="B19" i="1"/>
  <c r="A19" i="1"/>
  <c r="S18" i="1"/>
  <c r="R18" i="1"/>
  <c r="T18" i="1" s="1"/>
  <c r="Q18" i="1"/>
  <c r="L18" i="1"/>
  <c r="H18" i="1"/>
  <c r="D18" i="1"/>
  <c r="C18" i="1"/>
  <c r="B18" i="1"/>
  <c r="A18" i="1"/>
  <c r="S17" i="1"/>
  <c r="R17" i="1"/>
  <c r="Q17" i="1"/>
  <c r="T17" i="1" s="1"/>
  <c r="L17" i="1"/>
  <c r="H17" i="1"/>
  <c r="D17" i="1"/>
  <c r="C17" i="1"/>
  <c r="B17" i="1"/>
  <c r="A17" i="1"/>
  <c r="S16" i="1"/>
  <c r="R16" i="1"/>
  <c r="T16" i="1" s="1"/>
  <c r="Q16" i="1"/>
  <c r="L16" i="1"/>
  <c r="H16" i="1"/>
  <c r="D16" i="1"/>
  <c r="C16" i="1"/>
  <c r="B16" i="1"/>
  <c r="A16" i="1"/>
  <c r="S15" i="1"/>
  <c r="R15" i="1"/>
  <c r="Q15" i="1"/>
  <c r="T15" i="1" s="1"/>
  <c r="L15" i="1"/>
  <c r="H15" i="1"/>
  <c r="D15" i="1"/>
  <c r="C15" i="1"/>
  <c r="B15" i="1"/>
  <c r="A15" i="1"/>
  <c r="S14" i="1"/>
  <c r="R14" i="1"/>
  <c r="T14" i="1" s="1"/>
  <c r="Q14" i="1"/>
  <c r="L14" i="1"/>
  <c r="H14" i="1"/>
  <c r="D14" i="1"/>
  <c r="C14" i="1"/>
  <c r="B14" i="1"/>
  <c r="A14" i="1"/>
  <c r="S13" i="1"/>
  <c r="R13" i="1"/>
  <c r="Q13" i="1"/>
  <c r="T13" i="1" s="1"/>
  <c r="L13" i="1"/>
  <c r="H13" i="1"/>
  <c r="D13" i="1"/>
  <c r="C13" i="1"/>
  <c r="B13" i="1"/>
  <c r="A13" i="1"/>
  <c r="S12" i="1"/>
  <c r="R12" i="1"/>
  <c r="T12" i="1" s="1"/>
  <c r="Q12" i="1"/>
  <c r="L12" i="1"/>
  <c r="H12" i="1"/>
  <c r="D12" i="1"/>
  <c r="C12" i="1"/>
  <c r="B12" i="1"/>
  <c r="A12" i="1"/>
  <c r="S11" i="1"/>
  <c r="S22" i="1" s="1"/>
  <c r="R11" i="1"/>
  <c r="Q11" i="1"/>
  <c r="Q22" i="1" s="1"/>
  <c r="L11" i="1"/>
  <c r="L22" i="1" s="1"/>
  <c r="H11" i="1"/>
  <c r="H22" i="1" s="1"/>
  <c r="D11" i="1"/>
  <c r="D22" i="1" s="1"/>
  <c r="C11" i="1"/>
  <c r="B11" i="1"/>
  <c r="A11" i="1"/>
  <c r="J5" i="1"/>
  <c r="I5" i="1"/>
  <c r="J4" i="1"/>
  <c r="I4" i="1"/>
  <c r="T11" i="1" l="1"/>
  <c r="T22" i="1" s="1"/>
  <c r="T23" i="1" s="1"/>
</calcChain>
</file>

<file path=xl/sharedStrings.xml><?xml version="1.0" encoding="utf-8"?>
<sst xmlns="http://schemas.openxmlformats.org/spreadsheetml/2006/main" count="34" uniqueCount="22">
  <si>
    <t>TABEL 21</t>
  </si>
  <si>
    <t>JUMLAH KEMATIAN IBU MENURUT KELOMPOK UMUR, KECAMATAN, DAN PUSKESMAS</t>
  </si>
  <si>
    <t>NO</t>
  </si>
  <si>
    <t>KABUPATEN</t>
  </si>
  <si>
    <t>PUSKESMAS</t>
  </si>
  <si>
    <t>JUMLAH LAHIR HIDUP</t>
  </si>
  <si>
    <t xml:space="preserve">KEMATIAN IBU </t>
  </si>
  <si>
    <t>JUMLAH KEMATIAN IBU HAMIL</t>
  </si>
  <si>
    <t>JUMLAH KEMATIAN IBU BERSALIN</t>
  </si>
  <si>
    <t>JUMLAH KEMATIAN IBU NIFAS</t>
  </si>
  <si>
    <t>JUMLAH KEMATIAN IBU</t>
  </si>
  <si>
    <t>&lt; 20 tahun</t>
  </si>
  <si>
    <t>20-34 tahun</t>
  </si>
  <si>
    <t>JUMLAH</t>
  </si>
  <si>
    <t>JUMLAH (KAB/KOTA)</t>
  </si>
  <si>
    <t>ANGKA KEMATIAN IBU (DILAPORKAN)</t>
  </si>
  <si>
    <t>Sumber : Seksi Kesehatan Keluarga, Dinas Kesehatan Provinsi NTB</t>
  </si>
  <si>
    <t>Keterangan:</t>
  </si>
  <si>
    <t xml:space="preserve"> </t>
  </si>
  <si>
    <t>- Jumlah kematian ibu = jumlah kematian ibu hamil + jumlah kematian ibu bersalin + jumlah  kematian ibu nifas</t>
  </si>
  <si>
    <t>- Angka Kematian Ibu (dilaporkan) tersebut di atas belum bisa menggambarkan AKI yang sebenarnya di populasi</t>
  </si>
  <si>
    <t>≥35 tahun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</si>
</sst>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quotePrefix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quotePrefix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37" fontId="2" fillId="0" borderId="0" xfId="1" applyNumberFormat="1" applyFont="1" applyBorder="1" applyAlignment="1">
      <alignment horizontal="right" vertical="center" indent="3"/>
    </xf>
    <xf numFmtId="37" fontId="2" fillId="0" borderId="13" xfId="1" applyNumberFormat="1" applyFont="1" applyBorder="1" applyAlignment="1">
      <alignment horizontal="right" vertical="center" indent="2"/>
    </xf>
    <xf numFmtId="37" fontId="2" fillId="0" borderId="5" xfId="1" applyNumberFormat="1" applyFont="1" applyBorder="1" applyAlignment="1">
      <alignment horizontal="right" vertical="center" indent="2"/>
    </xf>
    <xf numFmtId="37" fontId="2" fillId="0" borderId="0" xfId="1" applyNumberFormat="1" applyFont="1" applyBorder="1" applyAlignment="1">
      <alignment horizontal="right" vertical="center" indent="2"/>
    </xf>
    <xf numFmtId="0" fontId="2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37" fontId="4" fillId="0" borderId="11" xfId="1" applyNumberFormat="1" applyFont="1" applyBorder="1" applyAlignment="1">
      <alignment horizontal="right" vertical="center" indent="3"/>
    </xf>
    <xf numFmtId="37" fontId="4" fillId="0" borderId="11" xfId="1" applyNumberFormat="1" applyFont="1" applyBorder="1" applyAlignment="1">
      <alignment horizontal="right" vertical="center" indent="2"/>
    </xf>
    <xf numFmtId="37" fontId="4" fillId="0" borderId="10" xfId="1" applyNumberFormat="1" applyFont="1" applyBorder="1" applyAlignment="1">
      <alignment horizontal="right" vertical="center" indent="2"/>
    </xf>
    <xf numFmtId="0" fontId="4" fillId="0" borderId="16" xfId="0" quotePrefix="1" applyFont="1" applyBorder="1" applyAlignment="1">
      <alignment vertical="center"/>
    </xf>
    <xf numFmtId="0" fontId="4" fillId="0" borderId="17" xfId="0" quotePrefix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39" fontId="4" fillId="0" borderId="19" xfId="1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quotePrefix="1" applyFont="1" applyAlignment="1">
      <alignment horizontal="left" vertical="center"/>
    </xf>
    <xf numFmtId="0" fontId="2" fillId="0" borderId="0" xfId="0" quotePrefix="1" applyFont="1" applyAlignment="1">
      <alignment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kes/TABEL%20PROFIL%20KESEHATAN%202019_PROV%20NT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"/>
      <sheetName val="5_YANKES"/>
      <sheetName val="6_YANKES"/>
      <sheetName val="7_YANKES_RSU"/>
      <sheetName val="8_YANKES_RSU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KESGA"/>
      <sheetName val="43_GIZI"/>
      <sheetName val="44_GIZI"/>
      <sheetName val="45_KESGA_UKS"/>
      <sheetName val="46_YANKES"/>
      <sheetName val="47_YANKES_UK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ODGJ"/>
      <sheetName val="72_KESLING"/>
      <sheetName val="73_KESLING"/>
      <sheetName val="74_KESLING"/>
      <sheetName val="75_KESLING"/>
      <sheetName val="76_KESLING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  <cell r="F6">
            <v>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 xml:space="preserve"> Lombok Barat</v>
          </cell>
          <cell r="C9">
            <v>19</v>
          </cell>
        </row>
        <row r="10">
          <cell r="A10">
            <v>2</v>
          </cell>
          <cell r="B10" t="str">
            <v xml:space="preserve"> Lombok Tengah</v>
          </cell>
          <cell r="C10">
            <v>28</v>
          </cell>
        </row>
        <row r="11">
          <cell r="A11">
            <v>3</v>
          </cell>
          <cell r="B11" t="str">
            <v xml:space="preserve"> Lombok Timur</v>
          </cell>
          <cell r="C11">
            <v>32</v>
          </cell>
        </row>
        <row r="12">
          <cell r="A12">
            <v>4</v>
          </cell>
          <cell r="B12" t="str">
            <v xml:space="preserve"> Sumbawa</v>
          </cell>
          <cell r="C12">
            <v>25</v>
          </cell>
        </row>
        <row r="13">
          <cell r="A13">
            <v>5</v>
          </cell>
          <cell r="B13" t="str">
            <v xml:space="preserve"> Dompu</v>
          </cell>
          <cell r="C13">
            <v>9</v>
          </cell>
        </row>
        <row r="14">
          <cell r="A14">
            <v>6</v>
          </cell>
          <cell r="B14" t="str">
            <v xml:space="preserve"> Bima</v>
          </cell>
          <cell r="C14">
            <v>21</v>
          </cell>
        </row>
        <row r="15">
          <cell r="A15">
            <v>7</v>
          </cell>
          <cell r="B15" t="str">
            <v xml:space="preserve"> Sumbawa Barat</v>
          </cell>
          <cell r="C15">
            <v>9</v>
          </cell>
        </row>
        <row r="16">
          <cell r="A16">
            <v>8</v>
          </cell>
          <cell r="B16" t="str">
            <v xml:space="preserve"> Lombok Utara</v>
          </cell>
          <cell r="C16">
            <v>8</v>
          </cell>
        </row>
        <row r="17">
          <cell r="A17">
            <v>9</v>
          </cell>
          <cell r="B17" t="str">
            <v xml:space="preserve"> Kota Mataram</v>
          </cell>
          <cell r="C17">
            <v>11</v>
          </cell>
        </row>
        <row r="18">
          <cell r="A18">
            <v>10</v>
          </cell>
          <cell r="B18" t="str">
            <v xml:space="preserve"> Kota Bima</v>
          </cell>
          <cell r="C18">
            <v>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2">
          <cell r="J12">
            <v>13708</v>
          </cell>
        </row>
        <row r="13">
          <cell r="J13">
            <v>19577</v>
          </cell>
        </row>
        <row r="14">
          <cell r="J14">
            <v>27047</v>
          </cell>
        </row>
        <row r="15">
          <cell r="J15">
            <v>8701</v>
          </cell>
        </row>
        <row r="16">
          <cell r="J16">
            <v>5570</v>
          </cell>
        </row>
        <row r="17">
          <cell r="J17">
            <v>10149</v>
          </cell>
        </row>
        <row r="18">
          <cell r="J18">
            <v>2821</v>
          </cell>
        </row>
        <row r="19">
          <cell r="J19">
            <v>4670</v>
          </cell>
        </row>
        <row r="20">
          <cell r="J20">
            <v>7761</v>
          </cell>
        </row>
        <row r="21">
          <cell r="J21">
            <v>3270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tabSelected="1" workbookViewId="0">
      <selection activeCell="O27" sqref="O27"/>
    </sheetView>
  </sheetViews>
  <sheetFormatPr defaultRowHeight="14.25" x14ac:dyDescent="0.25"/>
  <cols>
    <col min="1" max="1" width="5.7109375" style="1" customWidth="1"/>
    <col min="2" max="2" width="19" style="1" customWidth="1"/>
    <col min="3" max="3" width="14" style="1" bestFit="1" customWidth="1"/>
    <col min="4" max="4" width="16.7109375" style="1" customWidth="1"/>
    <col min="5" max="20" width="10.7109375" style="1" customWidth="1"/>
    <col min="21" max="256" width="9.140625" style="1"/>
    <col min="257" max="257" width="5.7109375" style="1" customWidth="1"/>
    <col min="258" max="259" width="21.7109375" style="1" customWidth="1"/>
    <col min="260" max="260" width="16.7109375" style="1" customWidth="1"/>
    <col min="261" max="276" width="10.7109375" style="1" customWidth="1"/>
    <col min="277" max="512" width="9.140625" style="1"/>
    <col min="513" max="513" width="5.7109375" style="1" customWidth="1"/>
    <col min="514" max="515" width="21.7109375" style="1" customWidth="1"/>
    <col min="516" max="516" width="16.7109375" style="1" customWidth="1"/>
    <col min="517" max="532" width="10.7109375" style="1" customWidth="1"/>
    <col min="533" max="768" width="9.140625" style="1"/>
    <col min="769" max="769" width="5.7109375" style="1" customWidth="1"/>
    <col min="770" max="771" width="21.7109375" style="1" customWidth="1"/>
    <col min="772" max="772" width="16.7109375" style="1" customWidth="1"/>
    <col min="773" max="788" width="10.7109375" style="1" customWidth="1"/>
    <col min="789" max="1024" width="9.140625" style="1"/>
    <col min="1025" max="1025" width="5.7109375" style="1" customWidth="1"/>
    <col min="1026" max="1027" width="21.7109375" style="1" customWidth="1"/>
    <col min="1028" max="1028" width="16.7109375" style="1" customWidth="1"/>
    <col min="1029" max="1044" width="10.7109375" style="1" customWidth="1"/>
    <col min="1045" max="1280" width="9.140625" style="1"/>
    <col min="1281" max="1281" width="5.7109375" style="1" customWidth="1"/>
    <col min="1282" max="1283" width="21.7109375" style="1" customWidth="1"/>
    <col min="1284" max="1284" width="16.7109375" style="1" customWidth="1"/>
    <col min="1285" max="1300" width="10.7109375" style="1" customWidth="1"/>
    <col min="1301" max="1536" width="9.140625" style="1"/>
    <col min="1537" max="1537" width="5.7109375" style="1" customWidth="1"/>
    <col min="1538" max="1539" width="21.7109375" style="1" customWidth="1"/>
    <col min="1540" max="1540" width="16.7109375" style="1" customWidth="1"/>
    <col min="1541" max="1556" width="10.7109375" style="1" customWidth="1"/>
    <col min="1557" max="1792" width="9.140625" style="1"/>
    <col min="1793" max="1793" width="5.7109375" style="1" customWidth="1"/>
    <col min="1794" max="1795" width="21.7109375" style="1" customWidth="1"/>
    <col min="1796" max="1796" width="16.7109375" style="1" customWidth="1"/>
    <col min="1797" max="1812" width="10.7109375" style="1" customWidth="1"/>
    <col min="1813" max="2048" width="9.140625" style="1"/>
    <col min="2049" max="2049" width="5.7109375" style="1" customWidth="1"/>
    <col min="2050" max="2051" width="21.7109375" style="1" customWidth="1"/>
    <col min="2052" max="2052" width="16.7109375" style="1" customWidth="1"/>
    <col min="2053" max="2068" width="10.7109375" style="1" customWidth="1"/>
    <col min="2069" max="2304" width="9.140625" style="1"/>
    <col min="2305" max="2305" width="5.7109375" style="1" customWidth="1"/>
    <col min="2306" max="2307" width="21.7109375" style="1" customWidth="1"/>
    <col min="2308" max="2308" width="16.7109375" style="1" customWidth="1"/>
    <col min="2309" max="2324" width="10.7109375" style="1" customWidth="1"/>
    <col min="2325" max="2560" width="9.140625" style="1"/>
    <col min="2561" max="2561" width="5.7109375" style="1" customWidth="1"/>
    <col min="2562" max="2563" width="21.7109375" style="1" customWidth="1"/>
    <col min="2564" max="2564" width="16.7109375" style="1" customWidth="1"/>
    <col min="2565" max="2580" width="10.7109375" style="1" customWidth="1"/>
    <col min="2581" max="2816" width="9.140625" style="1"/>
    <col min="2817" max="2817" width="5.7109375" style="1" customWidth="1"/>
    <col min="2818" max="2819" width="21.7109375" style="1" customWidth="1"/>
    <col min="2820" max="2820" width="16.7109375" style="1" customWidth="1"/>
    <col min="2821" max="2836" width="10.7109375" style="1" customWidth="1"/>
    <col min="2837" max="3072" width="9.140625" style="1"/>
    <col min="3073" max="3073" width="5.7109375" style="1" customWidth="1"/>
    <col min="3074" max="3075" width="21.7109375" style="1" customWidth="1"/>
    <col min="3076" max="3076" width="16.7109375" style="1" customWidth="1"/>
    <col min="3077" max="3092" width="10.7109375" style="1" customWidth="1"/>
    <col min="3093" max="3328" width="9.140625" style="1"/>
    <col min="3329" max="3329" width="5.7109375" style="1" customWidth="1"/>
    <col min="3330" max="3331" width="21.7109375" style="1" customWidth="1"/>
    <col min="3332" max="3332" width="16.7109375" style="1" customWidth="1"/>
    <col min="3333" max="3348" width="10.7109375" style="1" customWidth="1"/>
    <col min="3349" max="3584" width="9.140625" style="1"/>
    <col min="3585" max="3585" width="5.7109375" style="1" customWidth="1"/>
    <col min="3586" max="3587" width="21.7109375" style="1" customWidth="1"/>
    <col min="3588" max="3588" width="16.7109375" style="1" customWidth="1"/>
    <col min="3589" max="3604" width="10.7109375" style="1" customWidth="1"/>
    <col min="3605" max="3840" width="9.140625" style="1"/>
    <col min="3841" max="3841" width="5.7109375" style="1" customWidth="1"/>
    <col min="3842" max="3843" width="21.7109375" style="1" customWidth="1"/>
    <col min="3844" max="3844" width="16.7109375" style="1" customWidth="1"/>
    <col min="3845" max="3860" width="10.7109375" style="1" customWidth="1"/>
    <col min="3861" max="4096" width="9.140625" style="1"/>
    <col min="4097" max="4097" width="5.7109375" style="1" customWidth="1"/>
    <col min="4098" max="4099" width="21.7109375" style="1" customWidth="1"/>
    <col min="4100" max="4100" width="16.7109375" style="1" customWidth="1"/>
    <col min="4101" max="4116" width="10.7109375" style="1" customWidth="1"/>
    <col min="4117" max="4352" width="9.140625" style="1"/>
    <col min="4353" max="4353" width="5.7109375" style="1" customWidth="1"/>
    <col min="4354" max="4355" width="21.7109375" style="1" customWidth="1"/>
    <col min="4356" max="4356" width="16.7109375" style="1" customWidth="1"/>
    <col min="4357" max="4372" width="10.7109375" style="1" customWidth="1"/>
    <col min="4373" max="4608" width="9.140625" style="1"/>
    <col min="4609" max="4609" width="5.7109375" style="1" customWidth="1"/>
    <col min="4610" max="4611" width="21.7109375" style="1" customWidth="1"/>
    <col min="4612" max="4612" width="16.7109375" style="1" customWidth="1"/>
    <col min="4613" max="4628" width="10.7109375" style="1" customWidth="1"/>
    <col min="4629" max="4864" width="9.140625" style="1"/>
    <col min="4865" max="4865" width="5.7109375" style="1" customWidth="1"/>
    <col min="4866" max="4867" width="21.7109375" style="1" customWidth="1"/>
    <col min="4868" max="4868" width="16.7109375" style="1" customWidth="1"/>
    <col min="4869" max="4884" width="10.7109375" style="1" customWidth="1"/>
    <col min="4885" max="5120" width="9.140625" style="1"/>
    <col min="5121" max="5121" width="5.7109375" style="1" customWidth="1"/>
    <col min="5122" max="5123" width="21.7109375" style="1" customWidth="1"/>
    <col min="5124" max="5124" width="16.7109375" style="1" customWidth="1"/>
    <col min="5125" max="5140" width="10.7109375" style="1" customWidth="1"/>
    <col min="5141" max="5376" width="9.140625" style="1"/>
    <col min="5377" max="5377" width="5.7109375" style="1" customWidth="1"/>
    <col min="5378" max="5379" width="21.7109375" style="1" customWidth="1"/>
    <col min="5380" max="5380" width="16.7109375" style="1" customWidth="1"/>
    <col min="5381" max="5396" width="10.7109375" style="1" customWidth="1"/>
    <col min="5397" max="5632" width="9.140625" style="1"/>
    <col min="5633" max="5633" width="5.7109375" style="1" customWidth="1"/>
    <col min="5634" max="5635" width="21.7109375" style="1" customWidth="1"/>
    <col min="5636" max="5636" width="16.7109375" style="1" customWidth="1"/>
    <col min="5637" max="5652" width="10.7109375" style="1" customWidth="1"/>
    <col min="5653" max="5888" width="9.140625" style="1"/>
    <col min="5889" max="5889" width="5.7109375" style="1" customWidth="1"/>
    <col min="5890" max="5891" width="21.7109375" style="1" customWidth="1"/>
    <col min="5892" max="5892" width="16.7109375" style="1" customWidth="1"/>
    <col min="5893" max="5908" width="10.7109375" style="1" customWidth="1"/>
    <col min="5909" max="6144" width="9.140625" style="1"/>
    <col min="6145" max="6145" width="5.7109375" style="1" customWidth="1"/>
    <col min="6146" max="6147" width="21.7109375" style="1" customWidth="1"/>
    <col min="6148" max="6148" width="16.7109375" style="1" customWidth="1"/>
    <col min="6149" max="6164" width="10.7109375" style="1" customWidth="1"/>
    <col min="6165" max="6400" width="9.140625" style="1"/>
    <col min="6401" max="6401" width="5.7109375" style="1" customWidth="1"/>
    <col min="6402" max="6403" width="21.7109375" style="1" customWidth="1"/>
    <col min="6404" max="6404" width="16.7109375" style="1" customWidth="1"/>
    <col min="6405" max="6420" width="10.7109375" style="1" customWidth="1"/>
    <col min="6421" max="6656" width="9.140625" style="1"/>
    <col min="6657" max="6657" width="5.7109375" style="1" customWidth="1"/>
    <col min="6658" max="6659" width="21.7109375" style="1" customWidth="1"/>
    <col min="6660" max="6660" width="16.7109375" style="1" customWidth="1"/>
    <col min="6661" max="6676" width="10.7109375" style="1" customWidth="1"/>
    <col min="6677" max="6912" width="9.140625" style="1"/>
    <col min="6913" max="6913" width="5.7109375" style="1" customWidth="1"/>
    <col min="6914" max="6915" width="21.7109375" style="1" customWidth="1"/>
    <col min="6916" max="6916" width="16.7109375" style="1" customWidth="1"/>
    <col min="6917" max="6932" width="10.7109375" style="1" customWidth="1"/>
    <col min="6933" max="7168" width="9.140625" style="1"/>
    <col min="7169" max="7169" width="5.7109375" style="1" customWidth="1"/>
    <col min="7170" max="7171" width="21.7109375" style="1" customWidth="1"/>
    <col min="7172" max="7172" width="16.7109375" style="1" customWidth="1"/>
    <col min="7173" max="7188" width="10.7109375" style="1" customWidth="1"/>
    <col min="7189" max="7424" width="9.140625" style="1"/>
    <col min="7425" max="7425" width="5.7109375" style="1" customWidth="1"/>
    <col min="7426" max="7427" width="21.7109375" style="1" customWidth="1"/>
    <col min="7428" max="7428" width="16.7109375" style="1" customWidth="1"/>
    <col min="7429" max="7444" width="10.7109375" style="1" customWidth="1"/>
    <col min="7445" max="7680" width="9.140625" style="1"/>
    <col min="7681" max="7681" width="5.7109375" style="1" customWidth="1"/>
    <col min="7682" max="7683" width="21.7109375" style="1" customWidth="1"/>
    <col min="7684" max="7684" width="16.7109375" style="1" customWidth="1"/>
    <col min="7685" max="7700" width="10.7109375" style="1" customWidth="1"/>
    <col min="7701" max="7936" width="9.140625" style="1"/>
    <col min="7937" max="7937" width="5.7109375" style="1" customWidth="1"/>
    <col min="7938" max="7939" width="21.7109375" style="1" customWidth="1"/>
    <col min="7940" max="7940" width="16.7109375" style="1" customWidth="1"/>
    <col min="7941" max="7956" width="10.7109375" style="1" customWidth="1"/>
    <col min="7957" max="8192" width="9.140625" style="1"/>
    <col min="8193" max="8193" width="5.7109375" style="1" customWidth="1"/>
    <col min="8194" max="8195" width="21.7109375" style="1" customWidth="1"/>
    <col min="8196" max="8196" width="16.7109375" style="1" customWidth="1"/>
    <col min="8197" max="8212" width="10.7109375" style="1" customWidth="1"/>
    <col min="8213" max="8448" width="9.140625" style="1"/>
    <col min="8449" max="8449" width="5.7109375" style="1" customWidth="1"/>
    <col min="8450" max="8451" width="21.7109375" style="1" customWidth="1"/>
    <col min="8452" max="8452" width="16.7109375" style="1" customWidth="1"/>
    <col min="8453" max="8468" width="10.7109375" style="1" customWidth="1"/>
    <col min="8469" max="8704" width="9.140625" style="1"/>
    <col min="8705" max="8705" width="5.7109375" style="1" customWidth="1"/>
    <col min="8706" max="8707" width="21.7109375" style="1" customWidth="1"/>
    <col min="8708" max="8708" width="16.7109375" style="1" customWidth="1"/>
    <col min="8709" max="8724" width="10.7109375" style="1" customWidth="1"/>
    <col min="8725" max="8960" width="9.140625" style="1"/>
    <col min="8961" max="8961" width="5.7109375" style="1" customWidth="1"/>
    <col min="8962" max="8963" width="21.7109375" style="1" customWidth="1"/>
    <col min="8964" max="8964" width="16.7109375" style="1" customWidth="1"/>
    <col min="8965" max="8980" width="10.7109375" style="1" customWidth="1"/>
    <col min="8981" max="9216" width="9.140625" style="1"/>
    <col min="9217" max="9217" width="5.7109375" style="1" customWidth="1"/>
    <col min="9218" max="9219" width="21.7109375" style="1" customWidth="1"/>
    <col min="9220" max="9220" width="16.7109375" style="1" customWidth="1"/>
    <col min="9221" max="9236" width="10.7109375" style="1" customWidth="1"/>
    <col min="9237" max="9472" width="9.140625" style="1"/>
    <col min="9473" max="9473" width="5.7109375" style="1" customWidth="1"/>
    <col min="9474" max="9475" width="21.7109375" style="1" customWidth="1"/>
    <col min="9476" max="9476" width="16.7109375" style="1" customWidth="1"/>
    <col min="9477" max="9492" width="10.7109375" style="1" customWidth="1"/>
    <col min="9493" max="9728" width="9.140625" style="1"/>
    <col min="9729" max="9729" width="5.7109375" style="1" customWidth="1"/>
    <col min="9730" max="9731" width="21.7109375" style="1" customWidth="1"/>
    <col min="9732" max="9732" width="16.7109375" style="1" customWidth="1"/>
    <col min="9733" max="9748" width="10.7109375" style="1" customWidth="1"/>
    <col min="9749" max="9984" width="9.140625" style="1"/>
    <col min="9985" max="9985" width="5.7109375" style="1" customWidth="1"/>
    <col min="9986" max="9987" width="21.7109375" style="1" customWidth="1"/>
    <col min="9988" max="9988" width="16.7109375" style="1" customWidth="1"/>
    <col min="9989" max="10004" width="10.7109375" style="1" customWidth="1"/>
    <col min="10005" max="10240" width="9.140625" style="1"/>
    <col min="10241" max="10241" width="5.7109375" style="1" customWidth="1"/>
    <col min="10242" max="10243" width="21.7109375" style="1" customWidth="1"/>
    <col min="10244" max="10244" width="16.7109375" style="1" customWidth="1"/>
    <col min="10245" max="10260" width="10.7109375" style="1" customWidth="1"/>
    <col min="10261" max="10496" width="9.140625" style="1"/>
    <col min="10497" max="10497" width="5.7109375" style="1" customWidth="1"/>
    <col min="10498" max="10499" width="21.7109375" style="1" customWidth="1"/>
    <col min="10500" max="10500" width="16.7109375" style="1" customWidth="1"/>
    <col min="10501" max="10516" width="10.7109375" style="1" customWidth="1"/>
    <col min="10517" max="10752" width="9.140625" style="1"/>
    <col min="10753" max="10753" width="5.7109375" style="1" customWidth="1"/>
    <col min="10754" max="10755" width="21.7109375" style="1" customWidth="1"/>
    <col min="10756" max="10756" width="16.7109375" style="1" customWidth="1"/>
    <col min="10757" max="10772" width="10.7109375" style="1" customWidth="1"/>
    <col min="10773" max="11008" width="9.140625" style="1"/>
    <col min="11009" max="11009" width="5.7109375" style="1" customWidth="1"/>
    <col min="11010" max="11011" width="21.7109375" style="1" customWidth="1"/>
    <col min="11012" max="11012" width="16.7109375" style="1" customWidth="1"/>
    <col min="11013" max="11028" width="10.7109375" style="1" customWidth="1"/>
    <col min="11029" max="11264" width="9.140625" style="1"/>
    <col min="11265" max="11265" width="5.7109375" style="1" customWidth="1"/>
    <col min="11266" max="11267" width="21.7109375" style="1" customWidth="1"/>
    <col min="11268" max="11268" width="16.7109375" style="1" customWidth="1"/>
    <col min="11269" max="11284" width="10.7109375" style="1" customWidth="1"/>
    <col min="11285" max="11520" width="9.140625" style="1"/>
    <col min="11521" max="11521" width="5.7109375" style="1" customWidth="1"/>
    <col min="11522" max="11523" width="21.7109375" style="1" customWidth="1"/>
    <col min="11524" max="11524" width="16.7109375" style="1" customWidth="1"/>
    <col min="11525" max="11540" width="10.7109375" style="1" customWidth="1"/>
    <col min="11541" max="11776" width="9.140625" style="1"/>
    <col min="11777" max="11777" width="5.7109375" style="1" customWidth="1"/>
    <col min="11778" max="11779" width="21.7109375" style="1" customWidth="1"/>
    <col min="11780" max="11780" width="16.7109375" style="1" customWidth="1"/>
    <col min="11781" max="11796" width="10.7109375" style="1" customWidth="1"/>
    <col min="11797" max="12032" width="9.140625" style="1"/>
    <col min="12033" max="12033" width="5.7109375" style="1" customWidth="1"/>
    <col min="12034" max="12035" width="21.7109375" style="1" customWidth="1"/>
    <col min="12036" max="12036" width="16.7109375" style="1" customWidth="1"/>
    <col min="12037" max="12052" width="10.7109375" style="1" customWidth="1"/>
    <col min="12053" max="12288" width="9.140625" style="1"/>
    <col min="12289" max="12289" width="5.7109375" style="1" customWidth="1"/>
    <col min="12290" max="12291" width="21.7109375" style="1" customWidth="1"/>
    <col min="12292" max="12292" width="16.7109375" style="1" customWidth="1"/>
    <col min="12293" max="12308" width="10.7109375" style="1" customWidth="1"/>
    <col min="12309" max="12544" width="9.140625" style="1"/>
    <col min="12545" max="12545" width="5.7109375" style="1" customWidth="1"/>
    <col min="12546" max="12547" width="21.7109375" style="1" customWidth="1"/>
    <col min="12548" max="12548" width="16.7109375" style="1" customWidth="1"/>
    <col min="12549" max="12564" width="10.7109375" style="1" customWidth="1"/>
    <col min="12565" max="12800" width="9.140625" style="1"/>
    <col min="12801" max="12801" width="5.7109375" style="1" customWidth="1"/>
    <col min="12802" max="12803" width="21.7109375" style="1" customWidth="1"/>
    <col min="12804" max="12804" width="16.7109375" style="1" customWidth="1"/>
    <col min="12805" max="12820" width="10.7109375" style="1" customWidth="1"/>
    <col min="12821" max="13056" width="9.140625" style="1"/>
    <col min="13057" max="13057" width="5.7109375" style="1" customWidth="1"/>
    <col min="13058" max="13059" width="21.7109375" style="1" customWidth="1"/>
    <col min="13060" max="13060" width="16.7109375" style="1" customWidth="1"/>
    <col min="13061" max="13076" width="10.7109375" style="1" customWidth="1"/>
    <col min="13077" max="13312" width="9.140625" style="1"/>
    <col min="13313" max="13313" width="5.7109375" style="1" customWidth="1"/>
    <col min="13314" max="13315" width="21.7109375" style="1" customWidth="1"/>
    <col min="13316" max="13316" width="16.7109375" style="1" customWidth="1"/>
    <col min="13317" max="13332" width="10.7109375" style="1" customWidth="1"/>
    <col min="13333" max="13568" width="9.140625" style="1"/>
    <col min="13569" max="13569" width="5.7109375" style="1" customWidth="1"/>
    <col min="13570" max="13571" width="21.7109375" style="1" customWidth="1"/>
    <col min="13572" max="13572" width="16.7109375" style="1" customWidth="1"/>
    <col min="13573" max="13588" width="10.7109375" style="1" customWidth="1"/>
    <col min="13589" max="13824" width="9.140625" style="1"/>
    <col min="13825" max="13825" width="5.7109375" style="1" customWidth="1"/>
    <col min="13826" max="13827" width="21.7109375" style="1" customWidth="1"/>
    <col min="13828" max="13828" width="16.7109375" style="1" customWidth="1"/>
    <col min="13829" max="13844" width="10.7109375" style="1" customWidth="1"/>
    <col min="13845" max="14080" width="9.140625" style="1"/>
    <col min="14081" max="14081" width="5.7109375" style="1" customWidth="1"/>
    <col min="14082" max="14083" width="21.7109375" style="1" customWidth="1"/>
    <col min="14084" max="14084" width="16.7109375" style="1" customWidth="1"/>
    <col min="14085" max="14100" width="10.7109375" style="1" customWidth="1"/>
    <col min="14101" max="14336" width="9.140625" style="1"/>
    <col min="14337" max="14337" width="5.7109375" style="1" customWidth="1"/>
    <col min="14338" max="14339" width="21.7109375" style="1" customWidth="1"/>
    <col min="14340" max="14340" width="16.7109375" style="1" customWidth="1"/>
    <col min="14341" max="14356" width="10.7109375" style="1" customWidth="1"/>
    <col min="14357" max="14592" width="9.140625" style="1"/>
    <col min="14593" max="14593" width="5.7109375" style="1" customWidth="1"/>
    <col min="14594" max="14595" width="21.7109375" style="1" customWidth="1"/>
    <col min="14596" max="14596" width="16.7109375" style="1" customWidth="1"/>
    <col min="14597" max="14612" width="10.7109375" style="1" customWidth="1"/>
    <col min="14613" max="14848" width="9.140625" style="1"/>
    <col min="14849" max="14849" width="5.7109375" style="1" customWidth="1"/>
    <col min="14850" max="14851" width="21.7109375" style="1" customWidth="1"/>
    <col min="14852" max="14852" width="16.7109375" style="1" customWidth="1"/>
    <col min="14853" max="14868" width="10.7109375" style="1" customWidth="1"/>
    <col min="14869" max="15104" width="9.140625" style="1"/>
    <col min="15105" max="15105" width="5.7109375" style="1" customWidth="1"/>
    <col min="15106" max="15107" width="21.7109375" style="1" customWidth="1"/>
    <col min="15108" max="15108" width="16.7109375" style="1" customWidth="1"/>
    <col min="15109" max="15124" width="10.7109375" style="1" customWidth="1"/>
    <col min="15125" max="15360" width="9.140625" style="1"/>
    <col min="15361" max="15361" width="5.7109375" style="1" customWidth="1"/>
    <col min="15362" max="15363" width="21.7109375" style="1" customWidth="1"/>
    <col min="15364" max="15364" width="16.7109375" style="1" customWidth="1"/>
    <col min="15365" max="15380" width="10.7109375" style="1" customWidth="1"/>
    <col min="15381" max="15616" width="9.140625" style="1"/>
    <col min="15617" max="15617" width="5.7109375" style="1" customWidth="1"/>
    <col min="15618" max="15619" width="21.7109375" style="1" customWidth="1"/>
    <col min="15620" max="15620" width="16.7109375" style="1" customWidth="1"/>
    <col min="15621" max="15636" width="10.7109375" style="1" customWidth="1"/>
    <col min="15637" max="15872" width="9.140625" style="1"/>
    <col min="15873" max="15873" width="5.7109375" style="1" customWidth="1"/>
    <col min="15874" max="15875" width="21.7109375" style="1" customWidth="1"/>
    <col min="15876" max="15876" width="16.7109375" style="1" customWidth="1"/>
    <col min="15877" max="15892" width="10.7109375" style="1" customWidth="1"/>
    <col min="15893" max="16128" width="9.140625" style="1"/>
    <col min="16129" max="16129" width="5.7109375" style="1" customWidth="1"/>
    <col min="16130" max="16131" width="21.7109375" style="1" customWidth="1"/>
    <col min="16132" max="16132" width="16.7109375" style="1" customWidth="1"/>
    <col min="16133" max="16148" width="10.7109375" style="1" customWidth="1"/>
    <col min="16149" max="16384" width="9.140625" style="1"/>
  </cols>
  <sheetData>
    <row r="1" spans="1:22" x14ac:dyDescent="0.25">
      <c r="A1" s="1" t="s">
        <v>0</v>
      </c>
    </row>
    <row r="3" spans="1:22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2" x14ac:dyDescent="0.25">
      <c r="I4" s="3" t="str">
        <f>'[1]1_BPS'!E5</f>
        <v>PROVINSI</v>
      </c>
      <c r="J4" s="4" t="str">
        <f>'[1]1_BPS'!F5</f>
        <v>NUSA TENGGARA BARAT</v>
      </c>
      <c r="K4" s="2"/>
      <c r="L4" s="2"/>
      <c r="M4" s="2"/>
      <c r="N4" s="2"/>
      <c r="O4" s="2"/>
      <c r="P4" s="2"/>
      <c r="Q4" s="2"/>
      <c r="R4" s="2"/>
      <c r="S4" s="2"/>
      <c r="T4" s="2"/>
    </row>
    <row r="5" spans="1:22" x14ac:dyDescent="0.25">
      <c r="I5" s="3" t="str">
        <f>'[1]1_BPS'!E6</f>
        <v xml:space="preserve">TAHUN </v>
      </c>
      <c r="J5" s="4">
        <f>'[1]1_BPS'!F6</f>
        <v>2019</v>
      </c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" thickBot="1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2" s="12" customFormat="1" ht="20.100000000000001" customHeight="1" thickBot="1" x14ac:dyDescent="0.3">
      <c r="A7" s="6" t="s">
        <v>2</v>
      </c>
      <c r="B7" s="7" t="s">
        <v>3</v>
      </c>
      <c r="C7" s="6" t="s">
        <v>4</v>
      </c>
      <c r="D7" s="8" t="s">
        <v>5</v>
      </c>
      <c r="E7" s="9" t="s">
        <v>6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1"/>
    </row>
    <row r="8" spans="1:22" x14ac:dyDescent="0.25">
      <c r="A8" s="13"/>
      <c r="B8" s="14"/>
      <c r="C8" s="13"/>
      <c r="D8" s="15"/>
      <c r="E8" s="16" t="s">
        <v>7</v>
      </c>
      <c r="F8" s="17"/>
      <c r="G8" s="17"/>
      <c r="H8" s="18"/>
      <c r="I8" s="16" t="s">
        <v>8</v>
      </c>
      <c r="J8" s="17"/>
      <c r="K8" s="17"/>
      <c r="L8" s="18"/>
      <c r="M8" s="19" t="s">
        <v>9</v>
      </c>
      <c r="N8" s="19"/>
      <c r="O8" s="19"/>
      <c r="P8" s="20"/>
      <c r="Q8" s="21" t="s">
        <v>10</v>
      </c>
      <c r="R8" s="21"/>
      <c r="S8" s="21"/>
      <c r="T8" s="21"/>
    </row>
    <row r="9" spans="1:22" ht="28.5" x14ac:dyDescent="0.25">
      <c r="A9" s="19"/>
      <c r="B9" s="22"/>
      <c r="C9" s="19"/>
      <c r="D9" s="23"/>
      <c r="E9" s="24" t="s">
        <v>11</v>
      </c>
      <c r="F9" s="25" t="s">
        <v>12</v>
      </c>
      <c r="G9" s="25" t="s">
        <v>21</v>
      </c>
      <c r="H9" s="25" t="s">
        <v>13</v>
      </c>
      <c r="I9" s="24" t="s">
        <v>11</v>
      </c>
      <c r="J9" s="25" t="s">
        <v>12</v>
      </c>
      <c r="K9" s="25" t="s">
        <v>21</v>
      </c>
      <c r="L9" s="25" t="s">
        <v>13</v>
      </c>
      <c r="M9" s="24" t="s">
        <v>11</v>
      </c>
      <c r="N9" s="25" t="s">
        <v>12</v>
      </c>
      <c r="O9" s="25" t="s">
        <v>21</v>
      </c>
      <c r="P9" s="26" t="s">
        <v>13</v>
      </c>
      <c r="Q9" s="24" t="s">
        <v>11</v>
      </c>
      <c r="R9" s="25" t="s">
        <v>12</v>
      </c>
      <c r="S9" s="25" t="s">
        <v>21</v>
      </c>
      <c r="T9" s="27" t="s">
        <v>13</v>
      </c>
    </row>
    <row r="10" spans="1:22" s="12" customFormat="1" x14ac:dyDescent="0.25">
      <c r="A10" s="28">
        <v>1</v>
      </c>
      <c r="B10" s="28">
        <v>2</v>
      </c>
      <c r="C10" s="28">
        <v>3</v>
      </c>
      <c r="D10" s="28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  <c r="K10" s="28">
        <v>11</v>
      </c>
      <c r="L10" s="28">
        <v>12</v>
      </c>
      <c r="M10" s="28">
        <v>13</v>
      </c>
      <c r="N10" s="28">
        <v>14</v>
      </c>
      <c r="O10" s="28">
        <v>15</v>
      </c>
      <c r="P10" s="28">
        <v>16</v>
      </c>
      <c r="Q10" s="28">
        <v>17</v>
      </c>
      <c r="R10" s="28">
        <v>18</v>
      </c>
      <c r="S10" s="28">
        <v>19</v>
      </c>
      <c r="T10" s="28">
        <v>20</v>
      </c>
      <c r="U10" s="29"/>
      <c r="V10" s="29"/>
    </row>
    <row r="11" spans="1:22" x14ac:dyDescent="0.25">
      <c r="A11" s="30">
        <f>'[1]9_IFK'!A9</f>
        <v>1</v>
      </c>
      <c r="B11" s="30" t="str">
        <f>'[1]9_IFK'!B9</f>
        <v xml:space="preserve"> Lombok Barat</v>
      </c>
      <c r="C11" s="30">
        <f>'[1]9_IFK'!C9</f>
        <v>19</v>
      </c>
      <c r="D11" s="31">
        <f>'[1]20_KESGA'!J12</f>
        <v>13708</v>
      </c>
      <c r="E11" s="32">
        <v>0</v>
      </c>
      <c r="F11" s="32">
        <v>0</v>
      </c>
      <c r="G11" s="32">
        <v>0</v>
      </c>
      <c r="H11" s="32">
        <f t="shared" ref="H11:H19" si="0">SUM(E11:G11)</f>
        <v>0</v>
      </c>
      <c r="I11" s="32">
        <v>0</v>
      </c>
      <c r="J11" s="32">
        <v>0</v>
      </c>
      <c r="K11" s="32">
        <v>0</v>
      </c>
      <c r="L11" s="32">
        <f t="shared" ref="L11:L19" si="1">SUM(I11:K11)</f>
        <v>0</v>
      </c>
      <c r="M11" s="32">
        <v>1</v>
      </c>
      <c r="N11" s="32">
        <v>4</v>
      </c>
      <c r="O11" s="33">
        <v>1</v>
      </c>
      <c r="P11" s="34">
        <v>6</v>
      </c>
      <c r="Q11" s="32">
        <f t="shared" ref="Q11:S19" si="2">SUM(E11,I11,M11)</f>
        <v>1</v>
      </c>
      <c r="R11" s="32">
        <f t="shared" si="2"/>
        <v>4</v>
      </c>
      <c r="S11" s="32">
        <f t="shared" si="2"/>
        <v>1</v>
      </c>
      <c r="T11" s="33">
        <f t="shared" ref="T11:T20" si="3">SUM(Q11:S11)</f>
        <v>6</v>
      </c>
    </row>
    <row r="12" spans="1:22" x14ac:dyDescent="0.25">
      <c r="A12" s="30">
        <f>'[1]9_IFK'!A10</f>
        <v>2</v>
      </c>
      <c r="B12" s="30" t="str">
        <f>'[1]9_IFK'!B10</f>
        <v xml:space="preserve"> Lombok Tengah</v>
      </c>
      <c r="C12" s="30">
        <f>'[1]9_IFK'!C10</f>
        <v>28</v>
      </c>
      <c r="D12" s="31">
        <f>'[1]20_KESGA'!J13</f>
        <v>19577</v>
      </c>
      <c r="E12" s="32">
        <v>0</v>
      </c>
      <c r="F12" s="32">
        <v>3</v>
      </c>
      <c r="G12" s="32">
        <v>1</v>
      </c>
      <c r="H12" s="32">
        <f t="shared" si="0"/>
        <v>4</v>
      </c>
      <c r="I12" s="32">
        <v>1</v>
      </c>
      <c r="J12" s="32">
        <v>4</v>
      </c>
      <c r="K12" s="32">
        <v>3</v>
      </c>
      <c r="L12" s="32">
        <f>SUM(I12:K12)</f>
        <v>8</v>
      </c>
      <c r="M12" s="32">
        <v>0</v>
      </c>
      <c r="N12" s="32">
        <v>12</v>
      </c>
      <c r="O12" s="33">
        <v>6</v>
      </c>
      <c r="P12" s="34">
        <v>18</v>
      </c>
      <c r="Q12" s="32">
        <f t="shared" si="2"/>
        <v>1</v>
      </c>
      <c r="R12" s="32">
        <f t="shared" si="2"/>
        <v>19</v>
      </c>
      <c r="S12" s="32">
        <f t="shared" si="2"/>
        <v>10</v>
      </c>
      <c r="T12" s="33">
        <f t="shared" si="3"/>
        <v>30</v>
      </c>
    </row>
    <row r="13" spans="1:22" x14ac:dyDescent="0.25">
      <c r="A13" s="30">
        <f>'[1]9_IFK'!A11</f>
        <v>3</v>
      </c>
      <c r="B13" s="30" t="str">
        <f>'[1]9_IFK'!B11</f>
        <v xml:space="preserve"> Lombok Timur</v>
      </c>
      <c r="C13" s="30">
        <f>'[1]9_IFK'!C11</f>
        <v>32</v>
      </c>
      <c r="D13" s="31">
        <f>'[1]20_KESGA'!J14</f>
        <v>27047</v>
      </c>
      <c r="E13" s="32">
        <v>0</v>
      </c>
      <c r="F13" s="32">
        <v>5</v>
      </c>
      <c r="G13" s="32">
        <v>2</v>
      </c>
      <c r="H13" s="32">
        <f>SUM(E13:G13)</f>
        <v>7</v>
      </c>
      <c r="I13" s="32">
        <v>2</v>
      </c>
      <c r="J13" s="32">
        <v>6</v>
      </c>
      <c r="K13" s="32">
        <v>2</v>
      </c>
      <c r="L13" s="32">
        <f t="shared" si="1"/>
        <v>10</v>
      </c>
      <c r="M13" s="32">
        <v>1</v>
      </c>
      <c r="N13" s="32">
        <v>5</v>
      </c>
      <c r="O13" s="33">
        <v>6</v>
      </c>
      <c r="P13" s="34">
        <v>12</v>
      </c>
      <c r="Q13" s="32">
        <f t="shared" si="2"/>
        <v>3</v>
      </c>
      <c r="R13" s="32">
        <f t="shared" si="2"/>
        <v>16</v>
      </c>
      <c r="S13" s="32">
        <f t="shared" si="2"/>
        <v>10</v>
      </c>
      <c r="T13" s="33">
        <f t="shared" si="3"/>
        <v>29</v>
      </c>
    </row>
    <row r="14" spans="1:22" x14ac:dyDescent="0.25">
      <c r="A14" s="30">
        <f>'[1]9_IFK'!A12</f>
        <v>4</v>
      </c>
      <c r="B14" s="30" t="str">
        <f>'[1]9_IFK'!B12</f>
        <v xml:space="preserve"> Sumbawa</v>
      </c>
      <c r="C14" s="30">
        <f>'[1]9_IFK'!C12</f>
        <v>25</v>
      </c>
      <c r="D14" s="31">
        <f>'[1]20_KESGA'!J15</f>
        <v>8701</v>
      </c>
      <c r="E14" s="32">
        <v>0</v>
      </c>
      <c r="F14" s="32">
        <v>0</v>
      </c>
      <c r="G14" s="32">
        <v>0</v>
      </c>
      <c r="H14" s="32">
        <f t="shared" si="0"/>
        <v>0</v>
      </c>
      <c r="I14" s="32">
        <v>0</v>
      </c>
      <c r="J14" s="32">
        <v>0</v>
      </c>
      <c r="K14" s="32">
        <v>0</v>
      </c>
      <c r="L14" s="32">
        <f t="shared" si="1"/>
        <v>0</v>
      </c>
      <c r="M14" s="32">
        <v>0</v>
      </c>
      <c r="N14" s="32">
        <v>3</v>
      </c>
      <c r="O14" s="33">
        <v>2</v>
      </c>
      <c r="P14" s="34">
        <v>5</v>
      </c>
      <c r="Q14" s="32">
        <f t="shared" si="2"/>
        <v>0</v>
      </c>
      <c r="R14" s="32">
        <f t="shared" si="2"/>
        <v>3</v>
      </c>
      <c r="S14" s="32">
        <f t="shared" si="2"/>
        <v>2</v>
      </c>
      <c r="T14" s="33">
        <f t="shared" si="3"/>
        <v>5</v>
      </c>
    </row>
    <row r="15" spans="1:22" x14ac:dyDescent="0.25">
      <c r="A15" s="30">
        <f>'[1]9_IFK'!A13</f>
        <v>5</v>
      </c>
      <c r="B15" s="30" t="str">
        <f>'[1]9_IFK'!B13</f>
        <v xml:space="preserve"> Dompu</v>
      </c>
      <c r="C15" s="30">
        <f>'[1]9_IFK'!C13</f>
        <v>9</v>
      </c>
      <c r="D15" s="31">
        <f>'[1]20_KESGA'!J16</f>
        <v>5570</v>
      </c>
      <c r="E15" s="32">
        <v>0</v>
      </c>
      <c r="F15" s="32">
        <v>1</v>
      </c>
      <c r="G15" s="32">
        <v>1</v>
      </c>
      <c r="H15" s="32">
        <f t="shared" si="0"/>
        <v>2</v>
      </c>
      <c r="I15" s="32">
        <v>0</v>
      </c>
      <c r="J15" s="32">
        <v>0</v>
      </c>
      <c r="K15" s="32">
        <v>0</v>
      </c>
      <c r="L15" s="32">
        <f t="shared" si="1"/>
        <v>0</v>
      </c>
      <c r="M15" s="32">
        <v>0</v>
      </c>
      <c r="N15" s="32">
        <v>2</v>
      </c>
      <c r="O15" s="33">
        <v>0</v>
      </c>
      <c r="P15" s="34">
        <v>2</v>
      </c>
      <c r="Q15" s="32">
        <f t="shared" si="2"/>
        <v>0</v>
      </c>
      <c r="R15" s="32">
        <f t="shared" si="2"/>
        <v>3</v>
      </c>
      <c r="S15" s="32">
        <f t="shared" si="2"/>
        <v>1</v>
      </c>
      <c r="T15" s="33">
        <f t="shared" si="3"/>
        <v>4</v>
      </c>
    </row>
    <row r="16" spans="1:22" x14ac:dyDescent="0.25">
      <c r="A16" s="30">
        <f>'[1]9_IFK'!A14</f>
        <v>6</v>
      </c>
      <c r="B16" s="30" t="str">
        <f>'[1]9_IFK'!B14</f>
        <v xml:space="preserve"> Bima</v>
      </c>
      <c r="C16" s="30">
        <f>'[1]9_IFK'!C14</f>
        <v>21</v>
      </c>
      <c r="D16" s="31">
        <f>'[1]20_KESGA'!J17</f>
        <v>10149</v>
      </c>
      <c r="E16" s="32">
        <v>0</v>
      </c>
      <c r="F16" s="32">
        <v>0</v>
      </c>
      <c r="G16" s="32">
        <v>2</v>
      </c>
      <c r="H16" s="32">
        <f t="shared" si="0"/>
        <v>2</v>
      </c>
      <c r="I16" s="32">
        <v>0</v>
      </c>
      <c r="J16" s="32">
        <v>0</v>
      </c>
      <c r="K16" s="32">
        <v>0</v>
      </c>
      <c r="L16" s="32">
        <f t="shared" si="1"/>
        <v>0</v>
      </c>
      <c r="M16" s="32">
        <v>0</v>
      </c>
      <c r="N16" s="32">
        <v>2</v>
      </c>
      <c r="O16" s="33">
        <v>1</v>
      </c>
      <c r="P16" s="34">
        <v>3</v>
      </c>
      <c r="Q16" s="32">
        <f>SUM(E16,I16,M16)</f>
        <v>0</v>
      </c>
      <c r="R16" s="32">
        <f>SUM(F16,J16,N16)</f>
        <v>2</v>
      </c>
      <c r="S16" s="32">
        <f>SUM(G16,K16,O16)</f>
        <v>3</v>
      </c>
      <c r="T16" s="33">
        <f>SUM(Q16:S16)</f>
        <v>5</v>
      </c>
    </row>
    <row r="17" spans="1:20" x14ac:dyDescent="0.25">
      <c r="A17" s="30">
        <f>'[1]9_IFK'!A15</f>
        <v>7</v>
      </c>
      <c r="B17" s="30" t="str">
        <f>'[1]9_IFK'!B15</f>
        <v xml:space="preserve"> Sumbawa Barat</v>
      </c>
      <c r="C17" s="30">
        <f>'[1]9_IFK'!C15</f>
        <v>9</v>
      </c>
      <c r="D17" s="31">
        <f>'[1]20_KESGA'!J18</f>
        <v>2821</v>
      </c>
      <c r="E17" s="32">
        <v>0</v>
      </c>
      <c r="F17" s="32">
        <v>0</v>
      </c>
      <c r="G17" s="32">
        <v>0</v>
      </c>
      <c r="H17" s="32">
        <f t="shared" si="0"/>
        <v>0</v>
      </c>
      <c r="I17" s="32">
        <v>0</v>
      </c>
      <c r="J17" s="32">
        <v>1</v>
      </c>
      <c r="K17" s="32">
        <v>0</v>
      </c>
      <c r="L17" s="32">
        <f t="shared" si="1"/>
        <v>1</v>
      </c>
      <c r="M17" s="32">
        <v>0</v>
      </c>
      <c r="N17" s="32">
        <v>0</v>
      </c>
      <c r="O17" s="33">
        <v>1</v>
      </c>
      <c r="P17" s="34">
        <v>1</v>
      </c>
      <c r="Q17" s="32">
        <f t="shared" si="2"/>
        <v>0</v>
      </c>
      <c r="R17" s="32">
        <f t="shared" si="2"/>
        <v>1</v>
      </c>
      <c r="S17" s="32">
        <f t="shared" si="2"/>
        <v>1</v>
      </c>
      <c r="T17" s="33">
        <f t="shared" si="3"/>
        <v>2</v>
      </c>
    </row>
    <row r="18" spans="1:20" x14ac:dyDescent="0.25">
      <c r="A18" s="30">
        <f>'[1]9_IFK'!A16</f>
        <v>8</v>
      </c>
      <c r="B18" s="30" t="str">
        <f>'[1]9_IFK'!B16</f>
        <v xml:space="preserve"> Lombok Utara</v>
      </c>
      <c r="C18" s="30">
        <f>'[1]9_IFK'!C16</f>
        <v>8</v>
      </c>
      <c r="D18" s="31">
        <f>'[1]20_KESGA'!J19</f>
        <v>4670</v>
      </c>
      <c r="E18" s="32">
        <v>0</v>
      </c>
      <c r="F18" s="32">
        <v>0</v>
      </c>
      <c r="G18" s="32">
        <v>1</v>
      </c>
      <c r="H18" s="32">
        <f t="shared" si="0"/>
        <v>1</v>
      </c>
      <c r="I18" s="32">
        <v>0</v>
      </c>
      <c r="J18" s="32">
        <v>0</v>
      </c>
      <c r="K18" s="32">
        <v>0</v>
      </c>
      <c r="L18" s="32">
        <f>SUM(I18:K18)</f>
        <v>0</v>
      </c>
      <c r="M18" s="32">
        <v>0</v>
      </c>
      <c r="N18" s="32">
        <v>0</v>
      </c>
      <c r="O18" s="33">
        <v>3</v>
      </c>
      <c r="P18" s="34">
        <v>3</v>
      </c>
      <c r="Q18" s="32">
        <f t="shared" si="2"/>
        <v>0</v>
      </c>
      <c r="R18" s="32">
        <f t="shared" si="2"/>
        <v>0</v>
      </c>
      <c r="S18" s="32">
        <f t="shared" si="2"/>
        <v>4</v>
      </c>
      <c r="T18" s="33">
        <f t="shared" si="3"/>
        <v>4</v>
      </c>
    </row>
    <row r="19" spans="1:20" x14ac:dyDescent="0.25">
      <c r="A19" s="30">
        <f>'[1]9_IFK'!A17</f>
        <v>9</v>
      </c>
      <c r="B19" s="30" t="str">
        <f>'[1]9_IFK'!B17</f>
        <v xml:space="preserve"> Kota Mataram</v>
      </c>
      <c r="C19" s="30">
        <f>'[1]9_IFK'!C17</f>
        <v>11</v>
      </c>
      <c r="D19" s="31">
        <f>'[1]20_KESGA'!J20</f>
        <v>7761</v>
      </c>
      <c r="E19" s="32">
        <v>0</v>
      </c>
      <c r="F19" s="32">
        <v>0</v>
      </c>
      <c r="G19" s="32">
        <v>0</v>
      </c>
      <c r="H19" s="32">
        <f t="shared" si="0"/>
        <v>0</v>
      </c>
      <c r="I19" s="32">
        <v>0</v>
      </c>
      <c r="J19" s="32">
        <v>4</v>
      </c>
      <c r="K19" s="32">
        <v>0</v>
      </c>
      <c r="L19" s="32">
        <f t="shared" si="1"/>
        <v>4</v>
      </c>
      <c r="M19" s="32">
        <v>0</v>
      </c>
      <c r="N19" s="32">
        <v>1</v>
      </c>
      <c r="O19" s="33">
        <v>1</v>
      </c>
      <c r="P19" s="34">
        <v>2</v>
      </c>
      <c r="Q19" s="32">
        <f t="shared" si="2"/>
        <v>0</v>
      </c>
      <c r="R19" s="32">
        <f t="shared" si="2"/>
        <v>5</v>
      </c>
      <c r="S19" s="32">
        <f t="shared" si="2"/>
        <v>1</v>
      </c>
      <c r="T19" s="33">
        <f t="shared" si="3"/>
        <v>6</v>
      </c>
    </row>
    <row r="20" spans="1:20" x14ac:dyDescent="0.25">
      <c r="A20" s="30">
        <f>'[1]9_IFK'!A18</f>
        <v>10</v>
      </c>
      <c r="B20" s="30" t="str">
        <f>'[1]9_IFK'!B18</f>
        <v xml:space="preserve"> Kota Bima</v>
      </c>
      <c r="C20" s="30">
        <f>'[1]9_IFK'!C18</f>
        <v>7</v>
      </c>
      <c r="D20" s="31">
        <f>'[1]20_KESGA'!J21</f>
        <v>3270</v>
      </c>
      <c r="E20" s="32">
        <v>0</v>
      </c>
      <c r="F20" s="32">
        <v>0</v>
      </c>
      <c r="G20" s="32">
        <v>1</v>
      </c>
      <c r="H20" s="32">
        <f>SUM(E20:G20)</f>
        <v>1</v>
      </c>
      <c r="I20" s="32">
        <v>0</v>
      </c>
      <c r="J20" s="32">
        <v>0</v>
      </c>
      <c r="K20" s="32">
        <v>0</v>
      </c>
      <c r="L20" s="32">
        <f>SUM(I20:K20)</f>
        <v>0</v>
      </c>
      <c r="M20" s="32">
        <v>0</v>
      </c>
      <c r="N20" s="32">
        <v>4</v>
      </c>
      <c r="O20" s="33">
        <v>1</v>
      </c>
      <c r="P20" s="34">
        <v>5</v>
      </c>
      <c r="Q20" s="32">
        <f>SUM(E20,I20,M20)</f>
        <v>0</v>
      </c>
      <c r="R20" s="32">
        <f>SUM(F20,J20,N20)</f>
        <v>4</v>
      </c>
      <c r="S20" s="32">
        <f>SUM(G20,K20,O20)</f>
        <v>2</v>
      </c>
      <c r="T20" s="33">
        <f t="shared" si="3"/>
        <v>6</v>
      </c>
    </row>
    <row r="21" spans="1:20" x14ac:dyDescent="0.25">
      <c r="A21" s="35"/>
      <c r="B21" s="30"/>
      <c r="C21" s="30"/>
      <c r="D21" s="31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3"/>
      <c r="P21" s="34"/>
      <c r="Q21" s="32"/>
      <c r="R21" s="32"/>
      <c r="S21" s="32"/>
      <c r="T21" s="33"/>
    </row>
    <row r="22" spans="1:20" ht="15" x14ac:dyDescent="0.25">
      <c r="A22" s="36" t="s">
        <v>14</v>
      </c>
      <c r="B22" s="37"/>
      <c r="C22" s="38"/>
      <c r="D22" s="39">
        <f t="shared" ref="D22:T22" si="4">SUM(D11:D21)</f>
        <v>103274</v>
      </c>
      <c r="E22" s="40">
        <f t="shared" si="4"/>
        <v>0</v>
      </c>
      <c r="F22" s="40">
        <f t="shared" si="4"/>
        <v>9</v>
      </c>
      <c r="G22" s="40">
        <f t="shared" si="4"/>
        <v>8</v>
      </c>
      <c r="H22" s="40">
        <f t="shared" si="4"/>
        <v>17</v>
      </c>
      <c r="I22" s="40">
        <f t="shared" si="4"/>
        <v>3</v>
      </c>
      <c r="J22" s="40">
        <f t="shared" si="4"/>
        <v>15</v>
      </c>
      <c r="K22" s="40">
        <f t="shared" si="4"/>
        <v>5</v>
      </c>
      <c r="L22" s="40">
        <f t="shared" si="4"/>
        <v>23</v>
      </c>
      <c r="M22" s="40">
        <f t="shared" si="4"/>
        <v>2</v>
      </c>
      <c r="N22" s="40">
        <f t="shared" si="4"/>
        <v>33</v>
      </c>
      <c r="O22" s="40">
        <f t="shared" si="4"/>
        <v>22</v>
      </c>
      <c r="P22" s="41">
        <f t="shared" si="4"/>
        <v>57</v>
      </c>
      <c r="Q22" s="40">
        <f t="shared" si="4"/>
        <v>5</v>
      </c>
      <c r="R22" s="40">
        <f t="shared" si="4"/>
        <v>57</v>
      </c>
      <c r="S22" s="40">
        <f t="shared" si="4"/>
        <v>35</v>
      </c>
      <c r="T22" s="40">
        <f t="shared" si="4"/>
        <v>97</v>
      </c>
    </row>
    <row r="23" spans="1:20" ht="15.75" thickBot="1" x14ac:dyDescent="0.3">
      <c r="A23" s="42" t="s">
        <v>15</v>
      </c>
      <c r="B23" s="43"/>
      <c r="C23" s="44"/>
      <c r="D23" s="45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7"/>
      <c r="P23" s="46"/>
      <c r="Q23" s="46"/>
      <c r="R23" s="46"/>
      <c r="S23" s="47"/>
      <c r="T23" s="48">
        <f>T22/D22*100000</f>
        <v>93.924898812866743</v>
      </c>
    </row>
    <row r="24" spans="1:20" x14ac:dyDescent="0.25">
      <c r="A24" s="49"/>
      <c r="B24" s="5"/>
      <c r="C24" s="5"/>
      <c r="D24" s="5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</row>
    <row r="25" spans="1:20" x14ac:dyDescent="0.25">
      <c r="A25" s="50" t="s">
        <v>16</v>
      </c>
    </row>
    <row r="26" spans="1:20" x14ac:dyDescent="0.25">
      <c r="A26" s="1" t="s">
        <v>17</v>
      </c>
      <c r="E26" s="1" t="s">
        <v>18</v>
      </c>
    </row>
    <row r="27" spans="1:20" x14ac:dyDescent="0.25">
      <c r="B27" s="51" t="s">
        <v>19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x14ac:dyDescent="0.25">
      <c r="B28" s="52" t="s">
        <v>20</v>
      </c>
    </row>
  </sheetData>
  <mergeCells count="10">
    <mergeCell ref="A22:C22"/>
    <mergeCell ref="A7:A9"/>
    <mergeCell ref="B7:B9"/>
    <mergeCell ref="C7:C9"/>
    <mergeCell ref="D7:D9"/>
    <mergeCell ref="E7:T7"/>
    <mergeCell ref="E8:H8"/>
    <mergeCell ref="I8:L8"/>
    <mergeCell ref="M8:P8"/>
    <mergeCell ref="Q8:T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STATISTIK KEUANGAN</dc:creator>
  <cp:lastModifiedBy>STATISTIK KEUANGAN</cp:lastModifiedBy>
  <dcterms:created xsi:type="dcterms:W3CDTF">2020-08-18T12:05:52Z</dcterms:created>
  <dcterms:modified xsi:type="dcterms:W3CDTF">2020-08-18T12:07:43Z</dcterms:modified>
</cp:coreProperties>
</file>