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  <c r="H2" i="1"/>
  <c r="G2" i="1"/>
  <c r="F2" i="1"/>
  <c r="E2" i="1"/>
  <c r="D2" i="1"/>
  <c r="C2" i="1"/>
  <c r="D14" i="1" l="1"/>
  <c r="F14" i="1"/>
  <c r="H14" i="1"/>
  <c r="C14" i="1"/>
  <c r="E14" i="1"/>
  <c r="G14" i="1"/>
</calcChain>
</file>

<file path=xl/sharedStrings.xml><?xml version="1.0" encoding="utf-8"?>
<sst xmlns="http://schemas.openxmlformats.org/spreadsheetml/2006/main" count="34" uniqueCount="22">
  <si>
    <t>BULAN</t>
  </si>
  <si>
    <t>MOBIL</t>
  </si>
  <si>
    <t>SEPEDA MOTOR</t>
  </si>
  <si>
    <t>PICK UP</t>
  </si>
  <si>
    <t>AKDP</t>
  </si>
  <si>
    <t>ANGDES</t>
  </si>
  <si>
    <t>TRAVEL</t>
  </si>
  <si>
    <t>JANUARI</t>
  </si>
  <si>
    <t>FEBRUARI</t>
  </si>
  <si>
    <t>MARET</t>
  </si>
  <si>
    <t>APRIL</t>
  </si>
  <si>
    <t xml:space="preserve">MEI </t>
  </si>
  <si>
    <t>JUNI</t>
  </si>
  <si>
    <t>JULI</t>
  </si>
  <si>
    <t xml:space="preserve">AGUSTUS </t>
  </si>
  <si>
    <t>SEPTEMBER</t>
  </si>
  <si>
    <t>OKTOBER</t>
  </si>
  <si>
    <t>NOVEMBER</t>
  </si>
  <si>
    <t>DESEMBER</t>
  </si>
  <si>
    <t>JUMLAH</t>
  </si>
  <si>
    <t>SATUAN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</si>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</sst>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HUB/DATA-DATA%20DISHUB/BULANAN%20TERMINAL%20RENTENG,%20LOTENG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I'20"/>
      <sheetName val="FEBRUARI'20 "/>
      <sheetName val="MARET'20"/>
      <sheetName val="APRIL'20 "/>
      <sheetName val="MEI'20"/>
      <sheetName val="JUNI'20"/>
      <sheetName val="JULI'20"/>
      <sheetName val="AUGUST'20"/>
      <sheetName val="SEPTEMBER'20"/>
      <sheetName val="OKTOBER'20"/>
      <sheetName val="NOVEMBER'20"/>
      <sheetName val="DESEMBER'20"/>
      <sheetName val="REKAPITULASI BULANAN"/>
    </sheetNames>
    <sheetDataSet>
      <sheetData sheetId="0">
        <row r="36">
          <cell r="D36">
            <v>3</v>
          </cell>
          <cell r="H36">
            <v>6</v>
          </cell>
          <cell r="L36">
            <v>0</v>
          </cell>
          <cell r="P36">
            <v>12</v>
          </cell>
          <cell r="Q36">
            <v>75</v>
          </cell>
          <cell r="R36">
            <v>10</v>
          </cell>
        </row>
      </sheetData>
      <sheetData sheetId="1">
        <row r="34">
          <cell r="D34">
            <v>5</v>
          </cell>
          <cell r="H34">
            <v>4</v>
          </cell>
          <cell r="L34">
            <v>0</v>
          </cell>
          <cell r="P34">
            <v>8</v>
          </cell>
          <cell r="Q34">
            <v>77</v>
          </cell>
          <cell r="R34">
            <v>11</v>
          </cell>
        </row>
      </sheetData>
      <sheetData sheetId="2">
        <row r="36">
          <cell r="D36">
            <v>2</v>
          </cell>
          <cell r="H36">
            <v>2</v>
          </cell>
          <cell r="L36">
            <v>0</v>
          </cell>
          <cell r="P36">
            <v>8</v>
          </cell>
          <cell r="Q36">
            <v>44</v>
          </cell>
          <cell r="R36">
            <v>4</v>
          </cell>
        </row>
      </sheetData>
      <sheetData sheetId="3">
        <row r="35">
          <cell r="D35">
            <v>3</v>
          </cell>
          <cell r="H35">
            <v>2</v>
          </cell>
          <cell r="L35">
            <v>0</v>
          </cell>
          <cell r="P35">
            <v>8</v>
          </cell>
          <cell r="Q35">
            <v>45</v>
          </cell>
          <cell r="R35">
            <v>6</v>
          </cell>
        </row>
      </sheetData>
      <sheetData sheetId="4">
        <row r="36">
          <cell r="D36">
            <v>1</v>
          </cell>
          <cell r="H36">
            <v>1</v>
          </cell>
          <cell r="L36">
            <v>0</v>
          </cell>
          <cell r="P36">
            <v>11</v>
          </cell>
          <cell r="Q36">
            <v>63</v>
          </cell>
          <cell r="R36">
            <v>4</v>
          </cell>
        </row>
      </sheetData>
      <sheetData sheetId="5">
        <row r="35">
          <cell r="D35">
            <v>3</v>
          </cell>
          <cell r="H35">
            <v>1</v>
          </cell>
          <cell r="L35">
            <v>0</v>
          </cell>
          <cell r="P35">
            <v>9</v>
          </cell>
          <cell r="Q35">
            <v>48</v>
          </cell>
          <cell r="R35">
            <v>6</v>
          </cell>
        </row>
      </sheetData>
      <sheetData sheetId="6">
        <row r="41">
          <cell r="D41">
            <v>162</v>
          </cell>
          <cell r="H41">
            <v>108</v>
          </cell>
          <cell r="L41">
            <v>0</v>
          </cell>
          <cell r="P41">
            <v>319</v>
          </cell>
          <cell r="Q41">
            <v>2415</v>
          </cell>
          <cell r="R41">
            <v>223</v>
          </cell>
        </row>
      </sheetData>
      <sheetData sheetId="7">
        <row r="36">
          <cell r="D36">
            <v>3</v>
          </cell>
          <cell r="H36">
            <v>3</v>
          </cell>
          <cell r="L36">
            <v>0</v>
          </cell>
          <cell r="P36">
            <v>7</v>
          </cell>
          <cell r="Q36">
            <v>100</v>
          </cell>
          <cell r="R36">
            <v>8</v>
          </cell>
        </row>
      </sheetData>
      <sheetData sheetId="8">
        <row r="35">
          <cell r="D35">
            <v>7</v>
          </cell>
          <cell r="H35">
            <v>14</v>
          </cell>
          <cell r="L35">
            <v>0</v>
          </cell>
          <cell r="P35">
            <v>20</v>
          </cell>
          <cell r="Q35">
            <v>250</v>
          </cell>
          <cell r="R35">
            <v>13</v>
          </cell>
        </row>
      </sheetData>
      <sheetData sheetId="9">
        <row r="36">
          <cell r="D36">
            <v>5</v>
          </cell>
          <cell r="H36">
            <v>3</v>
          </cell>
          <cell r="L36">
            <v>0</v>
          </cell>
          <cell r="P36">
            <v>11</v>
          </cell>
          <cell r="Q36">
            <v>100</v>
          </cell>
          <cell r="R36">
            <v>9</v>
          </cell>
        </row>
      </sheetData>
      <sheetData sheetId="10">
        <row r="35">
          <cell r="D35">
            <v>6</v>
          </cell>
          <cell r="H35">
            <v>2</v>
          </cell>
          <cell r="L35">
            <v>0</v>
          </cell>
          <cell r="P35">
            <v>12</v>
          </cell>
          <cell r="Q35">
            <v>100</v>
          </cell>
          <cell r="R35">
            <v>6</v>
          </cell>
        </row>
      </sheetData>
      <sheetData sheetId="11">
        <row r="36">
          <cell r="D36">
            <v>3</v>
          </cell>
          <cell r="H36">
            <v>1</v>
          </cell>
          <cell r="L36">
            <v>0</v>
          </cell>
          <cell r="P36">
            <v>8</v>
          </cell>
          <cell r="Q36">
            <v>50</v>
          </cell>
          <cell r="R36">
            <v>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8" sqref="F8"/>
    </sheetView>
  </sheetViews>
  <sheetFormatPr defaultRowHeight="15" x14ac:dyDescent="0.25"/>
  <cols>
    <col min="1" max="1" width="11.140625" bestFit="1" customWidth="1"/>
  </cols>
  <sheetData>
    <row r="1" spans="1:8" s="7" customFormat="1" ht="30" x14ac:dyDescent="0.25">
      <c r="A1" s="4" t="s">
        <v>0</v>
      </c>
      <c r="B1" s="5" t="s">
        <v>20</v>
      </c>
      <c r="C1" s="5" t="s">
        <v>4</v>
      </c>
      <c r="D1" s="5" t="s">
        <v>5</v>
      </c>
      <c r="E1" s="5" t="s">
        <v>6</v>
      </c>
      <c r="F1" s="6" t="s">
        <v>1</v>
      </c>
      <c r="G1" s="5" t="s">
        <v>2</v>
      </c>
      <c r="H1" s="5" t="s">
        <v>3</v>
      </c>
    </row>
    <row r="2" spans="1:8" x14ac:dyDescent="0.25">
      <c r="A2" s="1" t="s">
        <v>7</v>
      </c>
      <c r="B2" s="1" t="s">
        <v>21</v>
      </c>
      <c r="C2" s="1">
        <f>'[1]JANUARI''20'!D36</f>
        <v>3</v>
      </c>
      <c r="D2" s="1">
        <f>'[1]JANUARI''20'!H36</f>
        <v>6</v>
      </c>
      <c r="E2" s="1">
        <f>'[1]JANUARI''20'!L36</f>
        <v>0</v>
      </c>
      <c r="F2" s="1">
        <f>'[1]JANUARI''20'!P36</f>
        <v>12</v>
      </c>
      <c r="G2" s="1">
        <f>'[1]JANUARI''20'!Q36</f>
        <v>75</v>
      </c>
      <c r="H2" s="1">
        <f>'[1]JANUARI''20'!R36</f>
        <v>10</v>
      </c>
    </row>
    <row r="3" spans="1:8" x14ac:dyDescent="0.25">
      <c r="A3" s="1" t="s">
        <v>8</v>
      </c>
      <c r="B3" s="1" t="s">
        <v>21</v>
      </c>
      <c r="C3" s="2">
        <f>'[1]FEBRUARI''20 '!D34</f>
        <v>5</v>
      </c>
      <c r="D3" s="2">
        <f>'[1]FEBRUARI''20 '!H34</f>
        <v>4</v>
      </c>
      <c r="E3" s="2">
        <f>'[1]FEBRUARI''20 '!L34</f>
        <v>0</v>
      </c>
      <c r="F3" s="2">
        <f>'[1]FEBRUARI''20 '!P34</f>
        <v>8</v>
      </c>
      <c r="G3" s="2">
        <f>'[1]FEBRUARI''20 '!Q34</f>
        <v>77</v>
      </c>
      <c r="H3" s="2">
        <f>'[1]FEBRUARI''20 '!R34</f>
        <v>11</v>
      </c>
    </row>
    <row r="4" spans="1:8" x14ac:dyDescent="0.25">
      <c r="A4" s="1" t="s">
        <v>9</v>
      </c>
      <c r="B4" s="1" t="s">
        <v>21</v>
      </c>
      <c r="C4" s="2">
        <f>'[1]MARET''20'!D36</f>
        <v>2</v>
      </c>
      <c r="D4" s="2">
        <f>'[1]MARET''20'!H36</f>
        <v>2</v>
      </c>
      <c r="E4" s="2">
        <f>'[1]MARET''20'!L36</f>
        <v>0</v>
      </c>
      <c r="F4" s="2">
        <f>'[1]MARET''20'!P36</f>
        <v>8</v>
      </c>
      <c r="G4" s="2">
        <f>'[1]MARET''20'!Q36</f>
        <v>44</v>
      </c>
      <c r="H4" s="2">
        <f>'[1]MARET''20'!R36</f>
        <v>4</v>
      </c>
    </row>
    <row r="5" spans="1:8" x14ac:dyDescent="0.25">
      <c r="A5" s="1" t="s">
        <v>10</v>
      </c>
      <c r="B5" s="1" t="s">
        <v>21</v>
      </c>
      <c r="C5" s="2">
        <f>'[1]APRIL''20 '!D35</f>
        <v>3</v>
      </c>
      <c r="D5" s="2">
        <f>'[1]APRIL''20 '!H35</f>
        <v>2</v>
      </c>
      <c r="E5" s="2">
        <f>'[1]APRIL''20 '!L35</f>
        <v>0</v>
      </c>
      <c r="F5" s="2">
        <f>'[1]APRIL''20 '!P35</f>
        <v>8</v>
      </c>
      <c r="G5" s="2">
        <f>'[1]APRIL''20 '!Q35</f>
        <v>45</v>
      </c>
      <c r="H5" s="2">
        <f>'[1]APRIL''20 '!R35</f>
        <v>6</v>
      </c>
    </row>
    <row r="6" spans="1:8" x14ac:dyDescent="0.25">
      <c r="A6" s="1" t="s">
        <v>11</v>
      </c>
      <c r="B6" s="1" t="s">
        <v>21</v>
      </c>
      <c r="C6" s="2">
        <f>'[1]MEI''20'!D36</f>
        <v>1</v>
      </c>
      <c r="D6" s="2">
        <f>'[1]MEI''20'!H36</f>
        <v>1</v>
      </c>
      <c r="E6" s="2">
        <f>'[1]MEI''20'!L36</f>
        <v>0</v>
      </c>
      <c r="F6" s="2">
        <f>'[1]MEI''20'!P36</f>
        <v>11</v>
      </c>
      <c r="G6" s="2">
        <f>'[1]MEI''20'!Q36</f>
        <v>63</v>
      </c>
      <c r="H6" s="2">
        <f>'[1]MEI''20'!R36</f>
        <v>4</v>
      </c>
    </row>
    <row r="7" spans="1:8" x14ac:dyDescent="0.25">
      <c r="A7" s="1" t="s">
        <v>12</v>
      </c>
      <c r="B7" s="1" t="s">
        <v>21</v>
      </c>
      <c r="C7" s="2">
        <f>'[1]JUNI''20'!D35</f>
        <v>3</v>
      </c>
      <c r="D7" s="2">
        <f>'[1]JUNI''20'!H35</f>
        <v>1</v>
      </c>
      <c r="E7" s="2">
        <f>'[1]JUNI''20'!L35</f>
        <v>0</v>
      </c>
      <c r="F7" s="2">
        <f>'[1]JUNI''20'!P35</f>
        <v>9</v>
      </c>
      <c r="G7" s="2">
        <f>'[1]JUNI''20'!Q35</f>
        <v>48</v>
      </c>
      <c r="H7" s="2">
        <f>'[1]JUNI''20'!R35</f>
        <v>6</v>
      </c>
    </row>
    <row r="8" spans="1:8" x14ac:dyDescent="0.25">
      <c r="A8" s="1" t="s">
        <v>13</v>
      </c>
      <c r="B8" s="1" t="s">
        <v>21</v>
      </c>
      <c r="C8" s="2">
        <f>'[1]JULI''20'!$D$41</f>
        <v>162</v>
      </c>
      <c r="D8" s="2">
        <f>'[1]JULI''20'!$H$41</f>
        <v>108</v>
      </c>
      <c r="E8" s="2">
        <f>'[1]JULI''20'!$L$41</f>
        <v>0</v>
      </c>
      <c r="F8" s="2">
        <f>'[1]JULI''20'!$P$41</f>
        <v>319</v>
      </c>
      <c r="G8" s="2">
        <f>'[1]JULI''20'!$Q$41</f>
        <v>2415</v>
      </c>
      <c r="H8" s="2">
        <f>'[1]JULI''20'!$R$41</f>
        <v>223</v>
      </c>
    </row>
    <row r="9" spans="1:8" x14ac:dyDescent="0.25">
      <c r="A9" s="1" t="s">
        <v>14</v>
      </c>
      <c r="B9" s="1" t="s">
        <v>21</v>
      </c>
      <c r="C9" s="2">
        <f>'[1]AUGUST''20'!D36</f>
        <v>3</v>
      </c>
      <c r="D9" s="2">
        <f>'[1]AUGUST''20'!H36</f>
        <v>3</v>
      </c>
      <c r="E9" s="2">
        <f>'[1]AUGUST''20'!L36</f>
        <v>0</v>
      </c>
      <c r="F9" s="2">
        <f>'[1]AUGUST''20'!P36</f>
        <v>7</v>
      </c>
      <c r="G9" s="2">
        <f>'[1]AUGUST''20'!Q36</f>
        <v>100</v>
      </c>
      <c r="H9" s="2">
        <f>'[1]AUGUST''20'!R36</f>
        <v>8</v>
      </c>
    </row>
    <row r="10" spans="1:8" x14ac:dyDescent="0.25">
      <c r="A10" s="1" t="s">
        <v>15</v>
      </c>
      <c r="B10" s="1" t="s">
        <v>21</v>
      </c>
      <c r="C10" s="2">
        <f>'[1]SEPTEMBER''20'!D35</f>
        <v>7</v>
      </c>
      <c r="D10" s="2">
        <f>'[1]SEPTEMBER''20'!H35</f>
        <v>14</v>
      </c>
      <c r="E10" s="2">
        <f>'[1]SEPTEMBER''20'!L35</f>
        <v>0</v>
      </c>
      <c r="F10" s="2">
        <f>'[1]SEPTEMBER''20'!P35</f>
        <v>20</v>
      </c>
      <c r="G10" s="2">
        <f>'[1]SEPTEMBER''20'!Q35</f>
        <v>250</v>
      </c>
      <c r="H10" s="2">
        <f>'[1]SEPTEMBER''20'!R35</f>
        <v>13</v>
      </c>
    </row>
    <row r="11" spans="1:8" x14ac:dyDescent="0.25">
      <c r="A11" s="1" t="s">
        <v>16</v>
      </c>
      <c r="B11" s="1" t="s">
        <v>21</v>
      </c>
      <c r="C11" s="2">
        <f>'[1]OKTOBER''20'!D36</f>
        <v>5</v>
      </c>
      <c r="D11" s="2">
        <f>'[1]OKTOBER''20'!H36</f>
        <v>3</v>
      </c>
      <c r="E11" s="2">
        <f>'[1]OKTOBER''20'!L36</f>
        <v>0</v>
      </c>
      <c r="F11" s="2">
        <f>'[1]OKTOBER''20'!P36</f>
        <v>11</v>
      </c>
      <c r="G11" s="2">
        <f>'[1]OKTOBER''20'!Q36</f>
        <v>100</v>
      </c>
      <c r="H11" s="2">
        <f>'[1]OKTOBER''20'!R36</f>
        <v>9</v>
      </c>
    </row>
    <row r="12" spans="1:8" x14ac:dyDescent="0.25">
      <c r="A12" s="1" t="s">
        <v>17</v>
      </c>
      <c r="B12" s="1" t="s">
        <v>21</v>
      </c>
      <c r="C12" s="2">
        <f>'[1]NOVEMBER''20'!D35</f>
        <v>6</v>
      </c>
      <c r="D12" s="2">
        <f>'[1]NOVEMBER''20'!H35</f>
        <v>2</v>
      </c>
      <c r="E12" s="2">
        <f>'[1]NOVEMBER''20'!L35</f>
        <v>0</v>
      </c>
      <c r="F12" s="2">
        <f>'[1]NOVEMBER''20'!P35</f>
        <v>12</v>
      </c>
      <c r="G12" s="2">
        <f>'[1]NOVEMBER''20'!Q35</f>
        <v>100</v>
      </c>
      <c r="H12" s="2">
        <f>'[1]NOVEMBER''20'!R35</f>
        <v>6</v>
      </c>
    </row>
    <row r="13" spans="1:8" x14ac:dyDescent="0.25">
      <c r="A13" s="1" t="s">
        <v>18</v>
      </c>
      <c r="B13" s="1" t="s">
        <v>21</v>
      </c>
      <c r="C13" s="2">
        <f>'[1]DESEMBER''20'!D36</f>
        <v>3</v>
      </c>
      <c r="D13" s="2">
        <f>'[1]DESEMBER''20'!H36</f>
        <v>1</v>
      </c>
      <c r="E13" s="2">
        <f>'[1]DESEMBER''20'!L36</f>
        <v>0</v>
      </c>
      <c r="F13" s="2">
        <f>'[1]DESEMBER''20'!P36</f>
        <v>8</v>
      </c>
      <c r="G13" s="2">
        <f>'[1]DESEMBER''20'!Q36</f>
        <v>50</v>
      </c>
      <c r="H13" s="2">
        <f>'[1]DESEMBER''20'!R36</f>
        <v>7</v>
      </c>
    </row>
    <row r="14" spans="1:8" x14ac:dyDescent="0.25">
      <c r="A14" s="3" t="s">
        <v>19</v>
      </c>
      <c r="B14" s="1" t="s">
        <v>21</v>
      </c>
      <c r="C14" s="3">
        <f>SUM(C2:C13)</f>
        <v>203</v>
      </c>
      <c r="D14" s="3">
        <f t="shared" ref="D14:H14" si="0">SUM(D2:D13)</f>
        <v>147</v>
      </c>
      <c r="E14" s="3">
        <f t="shared" si="0"/>
        <v>0</v>
      </c>
      <c r="F14" s="3">
        <f>SUM(F2:F13)</f>
        <v>433</v>
      </c>
      <c r="G14" s="3">
        <f t="shared" si="0"/>
        <v>3367</v>
      </c>
      <c r="H14" s="3">
        <f t="shared" si="0"/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albab</cp:lastModifiedBy>
  <dcterms:created xsi:type="dcterms:W3CDTF">2021-03-03T14:24:41Z</dcterms:created>
  <dcterms:modified xsi:type="dcterms:W3CDTF">2021-03-03T14:27:58Z</dcterms:modified>
</cp:coreProperties>
</file>