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ocuments\"/>
    </mc:Choice>
  </mc:AlternateContent>
  <xr:revisionPtr revIDLastSave="0" documentId="13_ncr:1_{E83D2B7B-262D-49EC-BD83-8DB40CBC2760}" xr6:coauthVersionLast="47" xr6:coauthVersionMax="47" xr10:uidLastSave="{00000000-0000-0000-0000-000000000000}"/>
  <bookViews>
    <workbookView xWindow="90" yWindow="45" windowWidth="10110" windowHeight="10530" xr2:uid="{B49BAD8C-B5D6-43ED-A14F-0823D93E227E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E11" i="1"/>
  <c r="E10" i="1"/>
  <c r="J147" i="1"/>
  <c r="I147" i="1"/>
  <c r="G147" i="1"/>
  <c r="F147" i="1"/>
  <c r="D147" i="1"/>
  <c r="C147" i="1"/>
  <c r="K145" i="1"/>
  <c r="H145" i="1"/>
  <c r="E145" i="1"/>
  <c r="K144" i="1"/>
  <c r="H144" i="1"/>
  <c r="E144" i="1"/>
  <c r="K143" i="1"/>
  <c r="H143" i="1"/>
  <c r="E143" i="1"/>
  <c r="K142" i="1"/>
  <c r="H142" i="1"/>
  <c r="E142" i="1"/>
  <c r="K141" i="1"/>
  <c r="H141" i="1"/>
  <c r="E141" i="1"/>
  <c r="K140" i="1"/>
  <c r="H140" i="1"/>
  <c r="E140" i="1"/>
  <c r="K139" i="1"/>
  <c r="H139" i="1"/>
  <c r="E139" i="1"/>
  <c r="K138" i="1"/>
  <c r="H138" i="1"/>
  <c r="E138" i="1"/>
  <c r="K137" i="1"/>
  <c r="H137" i="1"/>
  <c r="E137" i="1"/>
  <c r="K136" i="1"/>
  <c r="H136" i="1"/>
  <c r="E136" i="1"/>
  <c r="K133" i="1"/>
  <c r="H133" i="1"/>
  <c r="E133" i="1"/>
  <c r="K132" i="1"/>
  <c r="H132" i="1"/>
  <c r="E132" i="1"/>
  <c r="K131" i="1"/>
  <c r="H131" i="1"/>
  <c r="E131" i="1"/>
  <c r="K130" i="1"/>
  <c r="H130" i="1"/>
  <c r="E130" i="1"/>
  <c r="K129" i="1"/>
  <c r="H129" i="1"/>
  <c r="K128" i="1"/>
  <c r="H128" i="1"/>
  <c r="E128" i="1"/>
  <c r="K127" i="1"/>
  <c r="K125" i="1"/>
  <c r="H125" i="1"/>
  <c r="E125" i="1"/>
  <c r="K124" i="1"/>
  <c r="H124" i="1"/>
  <c r="E124" i="1"/>
  <c r="K123" i="1"/>
  <c r="H123" i="1"/>
  <c r="E123" i="1"/>
  <c r="K122" i="1"/>
  <c r="H122" i="1"/>
  <c r="E122" i="1"/>
  <c r="K121" i="1"/>
  <c r="H121" i="1"/>
  <c r="E121" i="1"/>
  <c r="K120" i="1"/>
  <c r="H120" i="1"/>
  <c r="E120" i="1"/>
  <c r="K119" i="1"/>
  <c r="H119" i="1"/>
  <c r="E119" i="1"/>
  <c r="K118" i="1"/>
  <c r="H118" i="1"/>
  <c r="E118" i="1"/>
  <c r="K117" i="1"/>
  <c r="H117" i="1"/>
  <c r="E117" i="1"/>
  <c r="K116" i="1"/>
  <c r="H116" i="1"/>
  <c r="E116" i="1"/>
  <c r="K115" i="1"/>
  <c r="H115" i="1"/>
  <c r="E115" i="1"/>
  <c r="K114" i="1"/>
  <c r="H114" i="1"/>
  <c r="E114" i="1"/>
  <c r="K113" i="1"/>
  <c r="H113" i="1"/>
  <c r="E113" i="1"/>
  <c r="K112" i="1"/>
  <c r="H112" i="1"/>
  <c r="E112" i="1"/>
  <c r="K111" i="1"/>
  <c r="H111" i="1"/>
  <c r="E111" i="1"/>
  <c r="K110" i="1"/>
  <c r="H110" i="1"/>
  <c r="E110" i="1"/>
  <c r="K109" i="1"/>
  <c r="H109" i="1"/>
  <c r="E109" i="1"/>
  <c r="K108" i="1"/>
  <c r="H108" i="1"/>
  <c r="E108" i="1"/>
  <c r="K107" i="1"/>
  <c r="H107" i="1"/>
  <c r="E107" i="1"/>
  <c r="K106" i="1"/>
  <c r="H106" i="1"/>
  <c r="E106" i="1"/>
  <c r="K105" i="1"/>
  <c r="H105" i="1"/>
  <c r="E105" i="1"/>
  <c r="K104" i="1"/>
  <c r="H104" i="1"/>
  <c r="E104" i="1"/>
  <c r="K103" i="1"/>
  <c r="H103" i="1"/>
  <c r="E103" i="1"/>
  <c r="K102" i="1"/>
  <c r="H102" i="1"/>
  <c r="E102" i="1"/>
  <c r="K101" i="1"/>
  <c r="H101" i="1"/>
  <c r="E101" i="1"/>
  <c r="K100" i="1"/>
  <c r="H100" i="1"/>
  <c r="E100" i="1"/>
  <c r="K99" i="1"/>
  <c r="H99" i="1"/>
  <c r="E99" i="1"/>
  <c r="K98" i="1"/>
  <c r="H98" i="1"/>
  <c r="E98" i="1"/>
  <c r="K97" i="1"/>
  <c r="H97" i="1"/>
  <c r="E97" i="1"/>
  <c r="K96" i="1"/>
  <c r="H96" i="1"/>
  <c r="E96" i="1"/>
  <c r="K95" i="1"/>
  <c r="H95" i="1"/>
  <c r="E95" i="1"/>
  <c r="K94" i="1"/>
  <c r="H94" i="1"/>
  <c r="E94" i="1"/>
  <c r="K93" i="1"/>
  <c r="H93" i="1"/>
  <c r="E93" i="1"/>
  <c r="K92" i="1"/>
  <c r="H92" i="1"/>
  <c r="E92" i="1"/>
  <c r="K91" i="1"/>
  <c r="H91" i="1"/>
  <c r="E91" i="1"/>
  <c r="K90" i="1"/>
  <c r="H90" i="1"/>
  <c r="E90" i="1"/>
  <c r="K86" i="1"/>
  <c r="H86" i="1"/>
  <c r="E86" i="1"/>
  <c r="K85" i="1"/>
  <c r="H85" i="1"/>
  <c r="E85" i="1"/>
  <c r="K84" i="1"/>
  <c r="H84" i="1"/>
  <c r="E84" i="1"/>
  <c r="K83" i="1"/>
  <c r="H83" i="1"/>
  <c r="E83" i="1"/>
  <c r="K82" i="1"/>
  <c r="H82" i="1"/>
  <c r="E82" i="1"/>
  <c r="K81" i="1"/>
  <c r="H81" i="1"/>
  <c r="E81" i="1"/>
  <c r="K80" i="1"/>
  <c r="H80" i="1"/>
  <c r="E80" i="1"/>
  <c r="K79" i="1"/>
  <c r="H79" i="1"/>
  <c r="E79" i="1"/>
  <c r="K78" i="1"/>
  <c r="H78" i="1"/>
  <c r="E78" i="1"/>
  <c r="K77" i="1"/>
  <c r="K147" i="1" s="1"/>
  <c r="H77" i="1"/>
  <c r="H147" i="1" s="1"/>
  <c r="E77" i="1"/>
  <c r="E147" i="1" s="1"/>
  <c r="J74" i="1"/>
  <c r="I74" i="1"/>
  <c r="G74" i="1"/>
  <c r="F74" i="1"/>
  <c r="D74" i="1"/>
  <c r="C74" i="1"/>
  <c r="K72" i="1"/>
  <c r="H72" i="1"/>
  <c r="E72" i="1"/>
  <c r="K71" i="1"/>
  <c r="H71" i="1"/>
  <c r="E71" i="1"/>
  <c r="K70" i="1"/>
  <c r="H70" i="1"/>
  <c r="E70" i="1"/>
  <c r="K69" i="1"/>
  <c r="H69" i="1"/>
  <c r="E69" i="1"/>
  <c r="K68" i="1"/>
  <c r="H68" i="1"/>
  <c r="E68" i="1"/>
  <c r="K67" i="1"/>
  <c r="H67" i="1"/>
  <c r="E67" i="1"/>
  <c r="K66" i="1"/>
  <c r="H66" i="1"/>
  <c r="E66" i="1"/>
  <c r="K65" i="1"/>
  <c r="H65" i="1"/>
  <c r="E65" i="1"/>
  <c r="K64" i="1"/>
  <c r="H64" i="1"/>
  <c r="E64" i="1"/>
  <c r="K63" i="1"/>
  <c r="H63" i="1"/>
  <c r="E63" i="1"/>
  <c r="K60" i="1"/>
  <c r="H60" i="1"/>
  <c r="E60" i="1"/>
  <c r="K59" i="1"/>
  <c r="H59" i="1"/>
  <c r="E59" i="1"/>
  <c r="K58" i="1"/>
  <c r="H58" i="1"/>
  <c r="E58" i="1"/>
  <c r="K57" i="1"/>
  <c r="H57" i="1"/>
  <c r="E57" i="1"/>
  <c r="K56" i="1"/>
  <c r="H56" i="1"/>
  <c r="E56" i="1"/>
  <c r="K55" i="1"/>
  <c r="H55" i="1"/>
  <c r="E55" i="1"/>
  <c r="K54" i="1"/>
  <c r="H54" i="1"/>
  <c r="E54" i="1"/>
  <c r="K53" i="1"/>
  <c r="H53" i="1"/>
  <c r="E53" i="1"/>
  <c r="K52" i="1"/>
  <c r="H52" i="1"/>
  <c r="E52" i="1"/>
  <c r="K51" i="1"/>
  <c r="H51" i="1"/>
  <c r="E51" i="1"/>
  <c r="K48" i="1"/>
  <c r="H48" i="1"/>
  <c r="E48" i="1"/>
  <c r="K47" i="1"/>
  <c r="H47" i="1"/>
  <c r="E47" i="1"/>
  <c r="K46" i="1"/>
  <c r="H46" i="1"/>
  <c r="E46" i="1"/>
  <c r="K45" i="1"/>
  <c r="H45" i="1"/>
  <c r="E45" i="1"/>
  <c r="K44" i="1"/>
  <c r="H44" i="1"/>
  <c r="E44" i="1"/>
  <c r="K43" i="1"/>
  <c r="H43" i="1"/>
  <c r="E43" i="1"/>
  <c r="K42" i="1"/>
  <c r="H42" i="1"/>
  <c r="E42" i="1"/>
  <c r="K41" i="1"/>
  <c r="H41" i="1"/>
  <c r="E41" i="1"/>
  <c r="K40" i="1"/>
  <c r="H40" i="1"/>
  <c r="E40" i="1"/>
  <c r="K39" i="1"/>
  <c r="H39" i="1"/>
  <c r="E39" i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K31" i="1"/>
  <c r="H31" i="1"/>
  <c r="E31" i="1"/>
  <c r="K30" i="1"/>
  <c r="H30" i="1"/>
  <c r="E30" i="1"/>
  <c r="K29" i="1"/>
  <c r="H29" i="1"/>
  <c r="E29" i="1"/>
  <c r="K28" i="1"/>
  <c r="H28" i="1"/>
  <c r="E28" i="1"/>
  <c r="K27" i="1"/>
  <c r="H27" i="1"/>
  <c r="E27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K15" i="1"/>
  <c r="K74" i="1" s="1"/>
  <c r="K10" i="1" s="1"/>
  <c r="H15" i="1"/>
  <c r="H74" i="1" s="1"/>
  <c r="H10" i="1" s="1"/>
  <c r="H12" i="1" s="1"/>
  <c r="E15" i="1"/>
  <c r="E74" i="1" s="1"/>
  <c r="E12" i="1" s="1"/>
  <c r="J10" i="1"/>
  <c r="I10" i="1"/>
  <c r="G10" i="1"/>
  <c r="G12" i="1" s="1"/>
  <c r="F10" i="1"/>
  <c r="F12" i="1" s="1"/>
  <c r="D10" i="1"/>
  <c r="D12" i="1" s="1"/>
  <c r="C10" i="1"/>
  <c r="C12" i="1" s="1"/>
  <c r="F4" i="1"/>
  <c r="E4" i="1"/>
  <c r="F3" i="1"/>
  <c r="E3" i="1"/>
</calcChain>
</file>

<file path=xl/sharedStrings.xml><?xml version="1.0" encoding="utf-8"?>
<sst xmlns="http://schemas.openxmlformats.org/spreadsheetml/2006/main" count="275" uniqueCount="188">
  <si>
    <t>JUMLAH KUNJUNGAN PASIEN BARU RAWAT JALAN, RAWAT INAP, DAN KUNJUNGAN GANGGUAN JIWA DI SARANA PELAYANAN KESEHATAN</t>
  </si>
  <si>
    <t xml:space="preserve">                                                                                                                   TAHUN ……….</t>
  </si>
  <si>
    <t>NO</t>
  </si>
  <si>
    <t>SARANA PELAYANAN KESEHATAN</t>
  </si>
  <si>
    <t>JUMLAH KUNJUNGAN</t>
  </si>
  <si>
    <t>KUNJUNGAN GANGGUAN JIWA</t>
  </si>
  <si>
    <t>RAWAT JALAN</t>
  </si>
  <si>
    <t>RAWAT INAP</t>
  </si>
  <si>
    <t>JUMLAH</t>
  </si>
  <si>
    <t>L</t>
  </si>
  <si>
    <t>P</t>
  </si>
  <si>
    <t>L+P</t>
  </si>
  <si>
    <t>JUMLAH PENDUDUK KAB/KOTA</t>
  </si>
  <si>
    <t>CAKUPAN KUNJUNGAN (%)</t>
  </si>
  <si>
    <t>A</t>
  </si>
  <si>
    <t>Fasilitas Pelayanan Kesehatan Tingkat Pertama</t>
  </si>
  <si>
    <t>I</t>
  </si>
  <si>
    <t>Puskesmas</t>
  </si>
  <si>
    <t>1</t>
  </si>
  <si>
    <t xml:space="preserve"> Puskesmas di Lombok Barat</t>
  </si>
  <si>
    <t>2</t>
  </si>
  <si>
    <t xml:space="preserve"> Puskesmas di Lombok Tengah</t>
  </si>
  <si>
    <t>3</t>
  </si>
  <si>
    <t xml:space="preserve"> Puskesmas di Lombok Timur</t>
  </si>
  <si>
    <t>4</t>
  </si>
  <si>
    <t xml:space="preserve"> Puskesmas di Sumbawa</t>
  </si>
  <si>
    <t>5</t>
  </si>
  <si>
    <t xml:space="preserve"> Puskesmas di Dompu</t>
  </si>
  <si>
    <t>6</t>
  </si>
  <si>
    <t xml:space="preserve"> Puskesmas di Bima</t>
  </si>
  <si>
    <t>7</t>
  </si>
  <si>
    <t xml:space="preserve"> Puskesmas di Sumbawa Barat</t>
  </si>
  <si>
    <t>8</t>
  </si>
  <si>
    <t xml:space="preserve"> Puskesmas di Lombok Utara</t>
  </si>
  <si>
    <t>9</t>
  </si>
  <si>
    <t xml:space="preserve"> Puskesmas di Kota Mataram</t>
  </si>
  <si>
    <t>10</t>
  </si>
  <si>
    <t xml:space="preserve"> Puskesmas di Kota Bima</t>
  </si>
  <si>
    <t>II</t>
  </si>
  <si>
    <t>Klinik Pratama</t>
  </si>
  <si>
    <t>III</t>
  </si>
  <si>
    <t>Praktik Mandiri Dokter</t>
  </si>
  <si>
    <t>IV</t>
  </si>
  <si>
    <t>Praktik Mandiri Dokter Gigi</t>
  </si>
  <si>
    <t>V</t>
  </si>
  <si>
    <t>Praktik Mandiri Bidan/Perawat</t>
  </si>
  <si>
    <t>SUB JUMLAH I</t>
  </si>
  <si>
    <t>B</t>
  </si>
  <si>
    <t>Fasilitas Pelayanan Kesehatan Tingkat Lanjut</t>
  </si>
  <si>
    <t>RS Umum</t>
  </si>
  <si>
    <t>11</t>
  </si>
  <si>
    <t>12</t>
  </si>
  <si>
    <t>13</t>
  </si>
  <si>
    <t>14</t>
  </si>
  <si>
    <t>15</t>
  </si>
  <si>
    <t>16</t>
  </si>
  <si>
    <t>32</t>
  </si>
  <si>
    <t>33</t>
  </si>
  <si>
    <t>34</t>
  </si>
  <si>
    <t>35</t>
  </si>
  <si>
    <t>36</t>
  </si>
  <si>
    <t>37</t>
  </si>
  <si>
    <t>SUB JUMLAH II</t>
  </si>
  <si>
    <t xml:space="preserve">Sumber: </t>
  </si>
  <si>
    <t>Catatan: Puskesmas non rawat inap hanya melayani kunjungan rawat jalan</t>
  </si>
  <si>
    <t xml:space="preserve"> Klinik Pratama di Lombok Barat</t>
  </si>
  <si>
    <t xml:space="preserve"> Klinik Pratama di Lombok Tengah</t>
  </si>
  <si>
    <t xml:space="preserve"> Klinik Pratama di Lombok Timur</t>
  </si>
  <si>
    <t xml:space="preserve"> Klinik Pratama di Sumbawa</t>
  </si>
  <si>
    <t xml:space="preserve"> Klinik Pratama di Dompu</t>
  </si>
  <si>
    <t xml:space="preserve"> Klinik Pratama di Bima</t>
  </si>
  <si>
    <t xml:space="preserve"> Klinik Pratama di Sumbawa Barat</t>
  </si>
  <si>
    <t xml:space="preserve"> Klinik Pratama di Lombok Utara</t>
  </si>
  <si>
    <t xml:space="preserve"> Klinik Pratama di Kota Mataram</t>
  </si>
  <si>
    <t xml:space="preserve"> Klinik Pratama di Kota Bima</t>
  </si>
  <si>
    <t xml:space="preserve"> Praktik Mandiri Dokter di Lombok Barat</t>
  </si>
  <si>
    <t xml:space="preserve"> Praktik Mandiri Dokter di Lombok Tengah</t>
  </si>
  <si>
    <t xml:space="preserve"> Praktik Mandiri Dokter di Lombok Timur</t>
  </si>
  <si>
    <t xml:space="preserve"> Praktik Mandiri Dokter di Sumbawa</t>
  </si>
  <si>
    <t xml:space="preserve"> Praktik Mandiri Dokter di Dompu</t>
  </si>
  <si>
    <t xml:space="preserve"> Praktik Mandiri Dokter di Bima</t>
  </si>
  <si>
    <t xml:space="preserve"> Praktik Mandiri Dokter di Sumbawa Barat</t>
  </si>
  <si>
    <t xml:space="preserve"> Praktik Mandiri Dokter di Lombok Utara</t>
  </si>
  <si>
    <t xml:space="preserve"> Praktik Mandiri Dokter di Kota Mataram</t>
  </si>
  <si>
    <t xml:space="preserve"> Praktik Mandiri Dokter di Kota Bima</t>
  </si>
  <si>
    <t xml:space="preserve"> Praktik Mandiri Dokter Gigi di Lombok Barat</t>
  </si>
  <si>
    <t xml:space="preserve"> Praktik Mandiri Dokter Gigi di Lombok Tengah</t>
  </si>
  <si>
    <t xml:space="preserve"> Praktik Mandiri Dokter Gigi di Lombok Timur</t>
  </si>
  <si>
    <t xml:space="preserve"> Praktik Mandiri Dokter Gigi di Sumbawa</t>
  </si>
  <si>
    <t xml:space="preserve"> Praktik Mandiri Dokter Gigi di Dompu</t>
  </si>
  <si>
    <t xml:space="preserve"> Praktik Mandiri Dokter Gigi di Bima</t>
  </si>
  <si>
    <t xml:space="preserve"> Praktik Mandiri Dokter Gigi di Sumbawa Barat</t>
  </si>
  <si>
    <t xml:space="preserve"> Praktik Mandiri Dokter Gigi di Lombok Utara</t>
  </si>
  <si>
    <t xml:space="preserve"> Praktik Mandiri Dokter Gigi di Kota Mataram</t>
  </si>
  <si>
    <t xml:space="preserve"> Praktik Mandiri Dokter Gigi di Kota Bima</t>
  </si>
  <si>
    <t xml:space="preserve"> Praktik Mandiri Bidan/Perawat di Lombok Barat</t>
  </si>
  <si>
    <t xml:space="preserve"> Praktik Mandiri Bidan/Perawat di Lombok Tengah</t>
  </si>
  <si>
    <t xml:space="preserve"> Praktik Mandiri Bidan/Perawat di Lombok Timur</t>
  </si>
  <si>
    <t xml:space="preserve"> Praktik Mandiri Bidan/Perawat di Sumbawa</t>
  </si>
  <si>
    <t xml:space="preserve"> Praktik Mandiri Bidan/Perawat di Dompu</t>
  </si>
  <si>
    <t xml:space="preserve"> Praktik Mandiri Bidan/Perawat di Bima</t>
  </si>
  <si>
    <t xml:space="preserve"> Praktik Mandiri Bidan/Perawat di Sumbawa Barat</t>
  </si>
  <si>
    <t xml:space="preserve"> Praktik Mandiri Bidan/Perawat di Lombok Utara</t>
  </si>
  <si>
    <t xml:space="preserve"> Praktik Mandiri Bidan/Perawat di Kota Mataram</t>
  </si>
  <si>
    <t xml:space="preserve"> Praktik Mandiri Bidan/Perawat di Kota Bima</t>
  </si>
  <si>
    <t>Klinik Utama</t>
  </si>
  <si>
    <t xml:space="preserve"> Klinik Utama di Lombok Barat</t>
  </si>
  <si>
    <t xml:space="preserve"> Klinik Utama di Lombok Tengah</t>
  </si>
  <si>
    <t xml:space="preserve"> Klinik Utama di Lombok Timur</t>
  </si>
  <si>
    <t xml:space="preserve"> Klinik Utama di Sumbawa</t>
  </si>
  <si>
    <t xml:space="preserve"> Klinik Utama di Dompu</t>
  </si>
  <si>
    <t xml:space="preserve"> Klinik Utama di Bima</t>
  </si>
  <si>
    <t xml:space="preserve"> Klinik Utama di Sumbawa Barat</t>
  </si>
  <si>
    <t xml:space="preserve"> Klinik Utama di Lombok Utara</t>
  </si>
  <si>
    <t xml:space="preserve"> Klinik Utama di Kota Mataram</t>
  </si>
  <si>
    <t xml:space="preserve"> Klinik Utama di Kota Bima</t>
  </si>
  <si>
    <t>RSUD Prov.NTB</t>
  </si>
  <si>
    <t>RSUD Kota Mataram</t>
  </si>
  <si>
    <t>RSAD REM Wirabhakti</t>
  </si>
  <si>
    <t>RS Bhayangkara</t>
  </si>
  <si>
    <t>RSI Siti Hajar</t>
  </si>
  <si>
    <t>RSK Santo Antonius</t>
  </si>
  <si>
    <t>RS Risa Sentra Medika</t>
  </si>
  <si>
    <t>RS Biomedika</t>
  </si>
  <si>
    <t>RS Harapan Keluarga</t>
  </si>
  <si>
    <t>Siloam Hospitals Mataram</t>
  </si>
  <si>
    <t>RS Univ. Mataram</t>
  </si>
  <si>
    <t>RS Metro Medika</t>
  </si>
  <si>
    <t>RS Patut Patuh Patju</t>
  </si>
  <si>
    <t>RS Awet Muda</t>
  </si>
  <si>
    <t>RSU Praya</t>
  </si>
  <si>
    <t>RSI Yatofa</t>
  </si>
  <si>
    <t>17</t>
  </si>
  <si>
    <t>RS Cahaya Medika</t>
  </si>
  <si>
    <t>18</t>
  </si>
  <si>
    <t>RS Mandalika</t>
  </si>
  <si>
    <t>19</t>
  </si>
  <si>
    <t>RSU Soedjono Selong</t>
  </si>
  <si>
    <t>20</t>
  </si>
  <si>
    <t>RSI Namira</t>
  </si>
  <si>
    <t>21</t>
  </si>
  <si>
    <t>RS Lotim Medical Center</t>
  </si>
  <si>
    <t>22</t>
  </si>
  <si>
    <t>RSUD Lombok Timur</t>
  </si>
  <si>
    <t>23</t>
  </si>
  <si>
    <t>RSUD Patuh Karya</t>
  </si>
  <si>
    <t>24</t>
  </si>
  <si>
    <t>RSI S. Anggoro</t>
  </si>
  <si>
    <t>25</t>
  </si>
  <si>
    <t>RSUD Lombok Utara</t>
  </si>
  <si>
    <t>26</t>
  </si>
  <si>
    <t>RSU Asy-Syfa Sumbawa Barat</t>
  </si>
  <si>
    <t>27</t>
  </si>
  <si>
    <t>RS H.L Manambai Abdulkadir</t>
  </si>
  <si>
    <t>28</t>
  </si>
  <si>
    <t>RSUD Sumbawa</t>
  </si>
  <si>
    <t>29</t>
  </si>
  <si>
    <t>RS Surya Medika PKU Muhammadiyah</t>
  </si>
  <si>
    <t>30</t>
  </si>
  <si>
    <t>RSUD Dompu</t>
  </si>
  <si>
    <t>31</t>
  </si>
  <si>
    <t>RSUD Manggalewa</t>
  </si>
  <si>
    <t>RSUD Bima</t>
  </si>
  <si>
    <t>RSU Sondosia</t>
  </si>
  <si>
    <t>RSUD Kota Bima</t>
  </si>
  <si>
    <t>RS PKU Muhammadiyah</t>
  </si>
  <si>
    <t>RS Dr. Agung</t>
  </si>
  <si>
    <t>RS Stikesma Bima</t>
  </si>
  <si>
    <t>RS Khusus</t>
  </si>
  <si>
    <t>RSJ Mutiara Sukma</t>
  </si>
  <si>
    <t>RSIA Permata Hati</t>
  </si>
  <si>
    <t>RSIA Tresna</t>
  </si>
  <si>
    <t>RS Mata Prov.NTB</t>
  </si>
  <si>
    <t>RSIA Bhumi Bunda</t>
  </si>
  <si>
    <t>RS Kuncup Bunga</t>
  </si>
  <si>
    <t>Praktik Mandiri Dokter Spesialis</t>
  </si>
  <si>
    <t xml:space="preserve"> Praktik Mandiri Dokter Spesialis di Lombok Barat</t>
  </si>
  <si>
    <t xml:space="preserve"> Praktik Mandiri Dokter Spesialis di Lombok Tengah</t>
  </si>
  <si>
    <t xml:space="preserve"> Praktik Mandiri Dokter Spesialis di Lombok Timur</t>
  </si>
  <si>
    <t xml:space="preserve"> Praktik Mandiri Dokter Spesialis di Sumbawa</t>
  </si>
  <si>
    <t xml:space="preserve"> Praktik Mandiri Dokter Spesialis di Dompu</t>
  </si>
  <si>
    <t xml:space="preserve"> Praktik Mandiri Dokter Spesialis di Bima</t>
  </si>
  <si>
    <t xml:space="preserve"> Praktik Mandiri Dokter Spesialis di Sumbawa Barat</t>
  </si>
  <si>
    <t xml:space="preserve"> Praktik Mandiri Dokter Spesialis di Lombok Utara</t>
  </si>
  <si>
    <t xml:space="preserve"> Praktik Mandiri Dokter Spesialis di Kota Mataram</t>
  </si>
  <si>
    <t xml:space="preserve"> Praktik Mandiri Dokter Spesialis di Kota Bima</t>
  </si>
  <si>
    <t>- Seksi Yankes Primer, Dinas Kesehatan Provinsi NTB, 2022 (Update 19 Juli 2022)</t>
  </si>
  <si>
    <t>- Seksi Yankes Rujukan, Dinas Kesehatan Provinsi NTB, 2022 (Update 19 Juli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</si>
</sst>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7" fontId="4" fillId="0" borderId="10" xfId="1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9" fontId="4" fillId="0" borderId="9" xfId="1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7" fontId="1" fillId="0" borderId="5" xfId="1" applyNumberFormat="1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37" fontId="1" fillId="0" borderId="5" xfId="1" applyNumberFormat="1" applyFont="1" applyFill="1" applyBorder="1" applyAlignment="1">
      <alignment vertical="center"/>
    </xf>
    <xf numFmtId="0" fontId="1" fillId="0" borderId="4" xfId="0" quotePrefix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7" fontId="4" fillId="0" borderId="16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7" fontId="4" fillId="2" borderId="11" xfId="1" applyNumberFormat="1" applyFont="1" applyFill="1" applyBorder="1" applyAlignment="1">
      <alignment horizontal="center" vertical="center"/>
    </xf>
    <xf numFmtId="37" fontId="4" fillId="2" borderId="12" xfId="1" applyNumberFormat="1" applyFont="1" applyFill="1" applyBorder="1" applyAlignment="1">
      <alignment horizontal="center" vertical="center"/>
    </xf>
    <xf numFmtId="37" fontId="4" fillId="2" borderId="13" xfId="1" applyNumberFormat="1" applyFont="1" applyFill="1" applyBorder="1" applyAlignment="1">
      <alignment horizontal="center" vertical="center"/>
    </xf>
    <xf numFmtId="37" fontId="4" fillId="2" borderId="14" xfId="1" applyNumberFormat="1" applyFont="1" applyFill="1" applyBorder="1" applyAlignment="1">
      <alignment horizontal="center" vertical="center"/>
    </xf>
    <xf numFmtId="37" fontId="1" fillId="3" borderId="5" xfId="1" applyNumberFormat="1" applyFont="1" applyFill="1" applyBorder="1" applyAlignment="1">
      <alignment vertical="center"/>
    </xf>
  </cellXfs>
  <cellStyles count="2">
    <cellStyle name="Comma [0] 2 2" xfId="1" xr:uid="{B6CD77D5-8E20-4AD7-97C8-64DE75BA991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Users\user\Documents\Pedoman%20Profil%20Terpilah\JUKNIS%20PROFIL%202015\LAMPIRAN%20JUKNIS%20PROFIL%20KES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 refreshError="1"/>
      <sheetData sheetId="1" refreshError="1">
        <row r="5">
          <cell r="E5" t="str">
            <v>KABUPATEN/KOTA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F5" t="str">
            <v>NUSA TENGGARA BARAT</v>
          </cell>
        </row>
        <row r="6">
          <cell r="F6">
            <v>2021</v>
          </cell>
        </row>
      </sheetData>
      <sheetData sheetId="2">
        <row r="28">
          <cell r="C28">
            <v>2604849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342F-9550-419B-8646-8FDD7271CF98}">
  <dimension ref="A2:AV151"/>
  <sheetViews>
    <sheetView tabSelected="1" topLeftCell="A113" zoomScale="60" zoomScaleNormal="60" workbookViewId="0">
      <selection activeCell="E154" sqref="E154"/>
    </sheetView>
  </sheetViews>
  <sheetFormatPr defaultColWidth="9.140625" defaultRowHeight="15" x14ac:dyDescent="0.25"/>
  <cols>
    <col min="1" max="1" width="7.28515625" style="1" customWidth="1"/>
    <col min="2" max="2" width="62.85546875" style="1" customWidth="1"/>
    <col min="3" max="11" width="15.7109375" style="1" customWidth="1"/>
    <col min="12" max="256" width="9.140625" style="1"/>
    <col min="257" max="257" width="5.7109375" style="1" customWidth="1"/>
    <col min="258" max="258" width="62.85546875" style="1" customWidth="1"/>
    <col min="259" max="267" width="15.7109375" style="1" customWidth="1"/>
    <col min="268" max="512" width="9.140625" style="1"/>
    <col min="513" max="513" width="5.7109375" style="1" customWidth="1"/>
    <col min="514" max="514" width="62.85546875" style="1" customWidth="1"/>
    <col min="515" max="523" width="15.7109375" style="1" customWidth="1"/>
    <col min="524" max="768" width="9.140625" style="1"/>
    <col min="769" max="769" width="5.7109375" style="1" customWidth="1"/>
    <col min="770" max="770" width="62.85546875" style="1" customWidth="1"/>
    <col min="771" max="779" width="15.7109375" style="1" customWidth="1"/>
    <col min="780" max="1024" width="9.140625" style="1"/>
    <col min="1025" max="1025" width="5.7109375" style="1" customWidth="1"/>
    <col min="1026" max="1026" width="62.85546875" style="1" customWidth="1"/>
    <col min="1027" max="1035" width="15.7109375" style="1" customWidth="1"/>
    <col min="1036" max="1280" width="9.140625" style="1"/>
    <col min="1281" max="1281" width="5.7109375" style="1" customWidth="1"/>
    <col min="1282" max="1282" width="62.85546875" style="1" customWidth="1"/>
    <col min="1283" max="1291" width="15.7109375" style="1" customWidth="1"/>
    <col min="1292" max="1536" width="9.140625" style="1"/>
    <col min="1537" max="1537" width="5.7109375" style="1" customWidth="1"/>
    <col min="1538" max="1538" width="62.85546875" style="1" customWidth="1"/>
    <col min="1539" max="1547" width="15.7109375" style="1" customWidth="1"/>
    <col min="1548" max="1792" width="9.140625" style="1"/>
    <col min="1793" max="1793" width="5.7109375" style="1" customWidth="1"/>
    <col min="1794" max="1794" width="62.85546875" style="1" customWidth="1"/>
    <col min="1795" max="1803" width="15.7109375" style="1" customWidth="1"/>
    <col min="1804" max="2048" width="9.140625" style="1"/>
    <col min="2049" max="2049" width="5.7109375" style="1" customWidth="1"/>
    <col min="2050" max="2050" width="62.85546875" style="1" customWidth="1"/>
    <col min="2051" max="2059" width="15.7109375" style="1" customWidth="1"/>
    <col min="2060" max="2304" width="9.140625" style="1"/>
    <col min="2305" max="2305" width="5.7109375" style="1" customWidth="1"/>
    <col min="2306" max="2306" width="62.85546875" style="1" customWidth="1"/>
    <col min="2307" max="2315" width="15.7109375" style="1" customWidth="1"/>
    <col min="2316" max="2560" width="9.140625" style="1"/>
    <col min="2561" max="2561" width="5.7109375" style="1" customWidth="1"/>
    <col min="2562" max="2562" width="62.85546875" style="1" customWidth="1"/>
    <col min="2563" max="2571" width="15.7109375" style="1" customWidth="1"/>
    <col min="2572" max="2816" width="9.140625" style="1"/>
    <col min="2817" max="2817" width="5.7109375" style="1" customWidth="1"/>
    <col min="2818" max="2818" width="62.85546875" style="1" customWidth="1"/>
    <col min="2819" max="2827" width="15.7109375" style="1" customWidth="1"/>
    <col min="2828" max="3072" width="9.140625" style="1"/>
    <col min="3073" max="3073" width="5.7109375" style="1" customWidth="1"/>
    <col min="3074" max="3074" width="62.85546875" style="1" customWidth="1"/>
    <col min="3075" max="3083" width="15.7109375" style="1" customWidth="1"/>
    <col min="3084" max="3328" width="9.140625" style="1"/>
    <col min="3329" max="3329" width="5.7109375" style="1" customWidth="1"/>
    <col min="3330" max="3330" width="62.85546875" style="1" customWidth="1"/>
    <col min="3331" max="3339" width="15.7109375" style="1" customWidth="1"/>
    <col min="3340" max="3584" width="9.140625" style="1"/>
    <col min="3585" max="3585" width="5.7109375" style="1" customWidth="1"/>
    <col min="3586" max="3586" width="62.85546875" style="1" customWidth="1"/>
    <col min="3587" max="3595" width="15.7109375" style="1" customWidth="1"/>
    <col min="3596" max="3840" width="9.140625" style="1"/>
    <col min="3841" max="3841" width="5.7109375" style="1" customWidth="1"/>
    <col min="3842" max="3842" width="62.85546875" style="1" customWidth="1"/>
    <col min="3843" max="3851" width="15.7109375" style="1" customWidth="1"/>
    <col min="3852" max="4096" width="9.140625" style="1"/>
    <col min="4097" max="4097" width="5.7109375" style="1" customWidth="1"/>
    <col min="4098" max="4098" width="62.85546875" style="1" customWidth="1"/>
    <col min="4099" max="4107" width="15.7109375" style="1" customWidth="1"/>
    <col min="4108" max="4352" width="9.140625" style="1"/>
    <col min="4353" max="4353" width="5.7109375" style="1" customWidth="1"/>
    <col min="4354" max="4354" width="62.85546875" style="1" customWidth="1"/>
    <col min="4355" max="4363" width="15.7109375" style="1" customWidth="1"/>
    <col min="4364" max="4608" width="9.140625" style="1"/>
    <col min="4609" max="4609" width="5.7109375" style="1" customWidth="1"/>
    <col min="4610" max="4610" width="62.85546875" style="1" customWidth="1"/>
    <col min="4611" max="4619" width="15.7109375" style="1" customWidth="1"/>
    <col min="4620" max="4864" width="9.140625" style="1"/>
    <col min="4865" max="4865" width="5.7109375" style="1" customWidth="1"/>
    <col min="4866" max="4866" width="62.85546875" style="1" customWidth="1"/>
    <col min="4867" max="4875" width="15.7109375" style="1" customWidth="1"/>
    <col min="4876" max="5120" width="9.140625" style="1"/>
    <col min="5121" max="5121" width="5.7109375" style="1" customWidth="1"/>
    <col min="5122" max="5122" width="62.85546875" style="1" customWidth="1"/>
    <col min="5123" max="5131" width="15.7109375" style="1" customWidth="1"/>
    <col min="5132" max="5376" width="9.140625" style="1"/>
    <col min="5377" max="5377" width="5.7109375" style="1" customWidth="1"/>
    <col min="5378" max="5378" width="62.85546875" style="1" customWidth="1"/>
    <col min="5379" max="5387" width="15.7109375" style="1" customWidth="1"/>
    <col min="5388" max="5632" width="9.140625" style="1"/>
    <col min="5633" max="5633" width="5.7109375" style="1" customWidth="1"/>
    <col min="5634" max="5634" width="62.85546875" style="1" customWidth="1"/>
    <col min="5635" max="5643" width="15.7109375" style="1" customWidth="1"/>
    <col min="5644" max="5888" width="9.140625" style="1"/>
    <col min="5889" max="5889" width="5.7109375" style="1" customWidth="1"/>
    <col min="5890" max="5890" width="62.85546875" style="1" customWidth="1"/>
    <col min="5891" max="5899" width="15.7109375" style="1" customWidth="1"/>
    <col min="5900" max="6144" width="9.140625" style="1"/>
    <col min="6145" max="6145" width="5.7109375" style="1" customWidth="1"/>
    <col min="6146" max="6146" width="62.85546875" style="1" customWidth="1"/>
    <col min="6147" max="6155" width="15.7109375" style="1" customWidth="1"/>
    <col min="6156" max="6400" width="9.140625" style="1"/>
    <col min="6401" max="6401" width="5.7109375" style="1" customWidth="1"/>
    <col min="6402" max="6402" width="62.85546875" style="1" customWidth="1"/>
    <col min="6403" max="6411" width="15.7109375" style="1" customWidth="1"/>
    <col min="6412" max="6656" width="9.140625" style="1"/>
    <col min="6657" max="6657" width="5.7109375" style="1" customWidth="1"/>
    <col min="6658" max="6658" width="62.85546875" style="1" customWidth="1"/>
    <col min="6659" max="6667" width="15.7109375" style="1" customWidth="1"/>
    <col min="6668" max="6912" width="9.140625" style="1"/>
    <col min="6913" max="6913" width="5.7109375" style="1" customWidth="1"/>
    <col min="6914" max="6914" width="62.85546875" style="1" customWidth="1"/>
    <col min="6915" max="6923" width="15.7109375" style="1" customWidth="1"/>
    <col min="6924" max="7168" width="9.140625" style="1"/>
    <col min="7169" max="7169" width="5.7109375" style="1" customWidth="1"/>
    <col min="7170" max="7170" width="62.85546875" style="1" customWidth="1"/>
    <col min="7171" max="7179" width="15.7109375" style="1" customWidth="1"/>
    <col min="7180" max="7424" width="9.140625" style="1"/>
    <col min="7425" max="7425" width="5.7109375" style="1" customWidth="1"/>
    <col min="7426" max="7426" width="62.85546875" style="1" customWidth="1"/>
    <col min="7427" max="7435" width="15.7109375" style="1" customWidth="1"/>
    <col min="7436" max="7680" width="9.140625" style="1"/>
    <col min="7681" max="7681" width="5.7109375" style="1" customWidth="1"/>
    <col min="7682" max="7682" width="62.85546875" style="1" customWidth="1"/>
    <col min="7683" max="7691" width="15.7109375" style="1" customWidth="1"/>
    <col min="7692" max="7936" width="9.140625" style="1"/>
    <col min="7937" max="7937" width="5.7109375" style="1" customWidth="1"/>
    <col min="7938" max="7938" width="62.85546875" style="1" customWidth="1"/>
    <col min="7939" max="7947" width="15.7109375" style="1" customWidth="1"/>
    <col min="7948" max="8192" width="9.140625" style="1"/>
    <col min="8193" max="8193" width="5.7109375" style="1" customWidth="1"/>
    <col min="8194" max="8194" width="62.85546875" style="1" customWidth="1"/>
    <col min="8195" max="8203" width="15.7109375" style="1" customWidth="1"/>
    <col min="8204" max="8448" width="9.140625" style="1"/>
    <col min="8449" max="8449" width="5.7109375" style="1" customWidth="1"/>
    <col min="8450" max="8450" width="62.85546875" style="1" customWidth="1"/>
    <col min="8451" max="8459" width="15.7109375" style="1" customWidth="1"/>
    <col min="8460" max="8704" width="9.140625" style="1"/>
    <col min="8705" max="8705" width="5.7109375" style="1" customWidth="1"/>
    <col min="8706" max="8706" width="62.85546875" style="1" customWidth="1"/>
    <col min="8707" max="8715" width="15.7109375" style="1" customWidth="1"/>
    <col min="8716" max="8960" width="9.140625" style="1"/>
    <col min="8961" max="8961" width="5.7109375" style="1" customWidth="1"/>
    <col min="8962" max="8962" width="62.85546875" style="1" customWidth="1"/>
    <col min="8963" max="8971" width="15.7109375" style="1" customWidth="1"/>
    <col min="8972" max="9216" width="9.140625" style="1"/>
    <col min="9217" max="9217" width="5.7109375" style="1" customWidth="1"/>
    <col min="9218" max="9218" width="62.85546875" style="1" customWidth="1"/>
    <col min="9219" max="9227" width="15.7109375" style="1" customWidth="1"/>
    <col min="9228" max="9472" width="9.140625" style="1"/>
    <col min="9473" max="9473" width="5.7109375" style="1" customWidth="1"/>
    <col min="9474" max="9474" width="62.85546875" style="1" customWidth="1"/>
    <col min="9475" max="9483" width="15.7109375" style="1" customWidth="1"/>
    <col min="9484" max="9728" width="9.140625" style="1"/>
    <col min="9729" max="9729" width="5.7109375" style="1" customWidth="1"/>
    <col min="9730" max="9730" width="62.85546875" style="1" customWidth="1"/>
    <col min="9731" max="9739" width="15.7109375" style="1" customWidth="1"/>
    <col min="9740" max="9984" width="9.140625" style="1"/>
    <col min="9985" max="9985" width="5.7109375" style="1" customWidth="1"/>
    <col min="9986" max="9986" width="62.85546875" style="1" customWidth="1"/>
    <col min="9987" max="9995" width="15.7109375" style="1" customWidth="1"/>
    <col min="9996" max="10240" width="9.140625" style="1"/>
    <col min="10241" max="10241" width="5.7109375" style="1" customWidth="1"/>
    <col min="10242" max="10242" width="62.85546875" style="1" customWidth="1"/>
    <col min="10243" max="10251" width="15.7109375" style="1" customWidth="1"/>
    <col min="10252" max="10496" width="9.140625" style="1"/>
    <col min="10497" max="10497" width="5.7109375" style="1" customWidth="1"/>
    <col min="10498" max="10498" width="62.85546875" style="1" customWidth="1"/>
    <col min="10499" max="10507" width="15.7109375" style="1" customWidth="1"/>
    <col min="10508" max="10752" width="9.140625" style="1"/>
    <col min="10753" max="10753" width="5.7109375" style="1" customWidth="1"/>
    <col min="10754" max="10754" width="62.85546875" style="1" customWidth="1"/>
    <col min="10755" max="10763" width="15.7109375" style="1" customWidth="1"/>
    <col min="10764" max="11008" width="9.140625" style="1"/>
    <col min="11009" max="11009" width="5.7109375" style="1" customWidth="1"/>
    <col min="11010" max="11010" width="62.85546875" style="1" customWidth="1"/>
    <col min="11011" max="11019" width="15.7109375" style="1" customWidth="1"/>
    <col min="11020" max="11264" width="9.140625" style="1"/>
    <col min="11265" max="11265" width="5.7109375" style="1" customWidth="1"/>
    <col min="11266" max="11266" width="62.85546875" style="1" customWidth="1"/>
    <col min="11267" max="11275" width="15.7109375" style="1" customWidth="1"/>
    <col min="11276" max="11520" width="9.140625" style="1"/>
    <col min="11521" max="11521" width="5.7109375" style="1" customWidth="1"/>
    <col min="11522" max="11522" width="62.85546875" style="1" customWidth="1"/>
    <col min="11523" max="11531" width="15.7109375" style="1" customWidth="1"/>
    <col min="11532" max="11776" width="9.140625" style="1"/>
    <col min="11777" max="11777" width="5.7109375" style="1" customWidth="1"/>
    <col min="11778" max="11778" width="62.85546875" style="1" customWidth="1"/>
    <col min="11779" max="11787" width="15.7109375" style="1" customWidth="1"/>
    <col min="11788" max="12032" width="9.140625" style="1"/>
    <col min="12033" max="12033" width="5.7109375" style="1" customWidth="1"/>
    <col min="12034" max="12034" width="62.85546875" style="1" customWidth="1"/>
    <col min="12035" max="12043" width="15.7109375" style="1" customWidth="1"/>
    <col min="12044" max="12288" width="9.140625" style="1"/>
    <col min="12289" max="12289" width="5.7109375" style="1" customWidth="1"/>
    <col min="12290" max="12290" width="62.85546875" style="1" customWidth="1"/>
    <col min="12291" max="12299" width="15.7109375" style="1" customWidth="1"/>
    <col min="12300" max="12544" width="9.140625" style="1"/>
    <col min="12545" max="12545" width="5.7109375" style="1" customWidth="1"/>
    <col min="12546" max="12546" width="62.85546875" style="1" customWidth="1"/>
    <col min="12547" max="12555" width="15.7109375" style="1" customWidth="1"/>
    <col min="12556" max="12800" width="9.140625" style="1"/>
    <col min="12801" max="12801" width="5.7109375" style="1" customWidth="1"/>
    <col min="12802" max="12802" width="62.85546875" style="1" customWidth="1"/>
    <col min="12803" max="12811" width="15.7109375" style="1" customWidth="1"/>
    <col min="12812" max="13056" width="9.140625" style="1"/>
    <col min="13057" max="13057" width="5.7109375" style="1" customWidth="1"/>
    <col min="13058" max="13058" width="62.85546875" style="1" customWidth="1"/>
    <col min="13059" max="13067" width="15.7109375" style="1" customWidth="1"/>
    <col min="13068" max="13312" width="9.140625" style="1"/>
    <col min="13313" max="13313" width="5.7109375" style="1" customWidth="1"/>
    <col min="13314" max="13314" width="62.85546875" style="1" customWidth="1"/>
    <col min="13315" max="13323" width="15.7109375" style="1" customWidth="1"/>
    <col min="13324" max="13568" width="9.140625" style="1"/>
    <col min="13569" max="13569" width="5.7109375" style="1" customWidth="1"/>
    <col min="13570" max="13570" width="62.85546875" style="1" customWidth="1"/>
    <col min="13571" max="13579" width="15.7109375" style="1" customWidth="1"/>
    <col min="13580" max="13824" width="9.140625" style="1"/>
    <col min="13825" max="13825" width="5.7109375" style="1" customWidth="1"/>
    <col min="13826" max="13826" width="62.85546875" style="1" customWidth="1"/>
    <col min="13827" max="13835" width="15.7109375" style="1" customWidth="1"/>
    <col min="13836" max="14080" width="9.140625" style="1"/>
    <col min="14081" max="14081" width="5.7109375" style="1" customWidth="1"/>
    <col min="14082" max="14082" width="62.85546875" style="1" customWidth="1"/>
    <col min="14083" max="14091" width="15.7109375" style="1" customWidth="1"/>
    <col min="14092" max="14336" width="9.140625" style="1"/>
    <col min="14337" max="14337" width="5.7109375" style="1" customWidth="1"/>
    <col min="14338" max="14338" width="62.85546875" style="1" customWidth="1"/>
    <col min="14339" max="14347" width="15.7109375" style="1" customWidth="1"/>
    <col min="14348" max="14592" width="9.140625" style="1"/>
    <col min="14593" max="14593" width="5.7109375" style="1" customWidth="1"/>
    <col min="14594" max="14594" width="62.85546875" style="1" customWidth="1"/>
    <col min="14595" max="14603" width="15.7109375" style="1" customWidth="1"/>
    <col min="14604" max="14848" width="9.140625" style="1"/>
    <col min="14849" max="14849" width="5.7109375" style="1" customWidth="1"/>
    <col min="14850" max="14850" width="62.85546875" style="1" customWidth="1"/>
    <col min="14851" max="14859" width="15.7109375" style="1" customWidth="1"/>
    <col min="14860" max="15104" width="9.140625" style="1"/>
    <col min="15105" max="15105" width="5.7109375" style="1" customWidth="1"/>
    <col min="15106" max="15106" width="62.85546875" style="1" customWidth="1"/>
    <col min="15107" max="15115" width="15.7109375" style="1" customWidth="1"/>
    <col min="15116" max="15360" width="9.140625" style="1"/>
    <col min="15361" max="15361" width="5.7109375" style="1" customWidth="1"/>
    <col min="15362" max="15362" width="62.85546875" style="1" customWidth="1"/>
    <col min="15363" max="15371" width="15.7109375" style="1" customWidth="1"/>
    <col min="15372" max="15616" width="9.140625" style="1"/>
    <col min="15617" max="15617" width="5.7109375" style="1" customWidth="1"/>
    <col min="15618" max="15618" width="62.85546875" style="1" customWidth="1"/>
    <col min="15619" max="15627" width="15.7109375" style="1" customWidth="1"/>
    <col min="15628" max="15872" width="9.140625" style="1"/>
    <col min="15873" max="15873" width="5.7109375" style="1" customWidth="1"/>
    <col min="15874" max="15874" width="62.85546875" style="1" customWidth="1"/>
    <col min="15875" max="15883" width="15.7109375" style="1" customWidth="1"/>
    <col min="15884" max="16128" width="9.140625" style="1"/>
    <col min="16129" max="16129" width="5.7109375" style="1" customWidth="1"/>
    <col min="16130" max="16130" width="62.85546875" style="1" customWidth="1"/>
    <col min="16131" max="16139" width="15.7109375" style="1" customWidth="1"/>
    <col min="16140" max="16384" width="9.140625" style="1"/>
  </cols>
  <sheetData>
    <row r="2" spans="1:48" s="5" customFormat="1" ht="16.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"/>
      <c r="M2" s="2"/>
      <c r="N2" s="2"/>
    </row>
    <row r="3" spans="1:48" s="5" customFormat="1" ht="16.5" x14ac:dyDescent="0.25">
      <c r="E3" s="3" t="str">
        <f>'[1]1'!E5</f>
        <v>KABUPATEN/KOTA</v>
      </c>
      <c r="F3" s="4" t="str">
        <f>'[2]1_BPS'!F5</f>
        <v>NUSA TENGGARA BARAT</v>
      </c>
      <c r="G3" s="3"/>
      <c r="H3" s="3"/>
    </row>
    <row r="4" spans="1:48" s="5" customFormat="1" ht="16.5" x14ac:dyDescent="0.25">
      <c r="E4" s="3" t="str">
        <f>'[1]1'!E6</f>
        <v xml:space="preserve">TAHUN </v>
      </c>
      <c r="F4" s="4">
        <f>'[2]1_BPS'!F6</f>
        <v>2021</v>
      </c>
      <c r="G4" s="3"/>
      <c r="H4" s="3"/>
      <c r="I4" s="2"/>
      <c r="J4" s="2"/>
      <c r="K4" s="2"/>
      <c r="L4" s="2"/>
      <c r="M4" s="2"/>
      <c r="N4" s="2"/>
      <c r="O4" s="2"/>
      <c r="Z4" s="34" t="s">
        <v>1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15.75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48" ht="19.5" customHeight="1" x14ac:dyDescent="0.25">
      <c r="A6" s="35" t="s">
        <v>2</v>
      </c>
      <c r="B6" s="38" t="s">
        <v>3</v>
      </c>
      <c r="C6" s="7" t="s">
        <v>4</v>
      </c>
      <c r="D6" s="7"/>
      <c r="E6" s="7"/>
      <c r="F6" s="7"/>
      <c r="G6" s="7"/>
      <c r="H6" s="7"/>
      <c r="I6" s="8" t="s">
        <v>5</v>
      </c>
      <c r="J6" s="7"/>
      <c r="K6" s="7"/>
      <c r="L6" s="9"/>
    </row>
    <row r="7" spans="1:48" ht="19.5" customHeight="1" x14ac:dyDescent="0.25">
      <c r="A7" s="36"/>
      <c r="B7" s="39"/>
      <c r="C7" s="41" t="s">
        <v>6</v>
      </c>
      <c r="D7" s="42"/>
      <c r="E7" s="43"/>
      <c r="F7" s="41" t="s">
        <v>7</v>
      </c>
      <c r="G7" s="42"/>
      <c r="H7" s="43"/>
      <c r="I7" s="41" t="s">
        <v>8</v>
      </c>
      <c r="J7" s="42"/>
      <c r="K7" s="43"/>
      <c r="L7" s="9"/>
    </row>
    <row r="8" spans="1:48" ht="19.5" customHeight="1" x14ac:dyDescent="0.25">
      <c r="A8" s="37"/>
      <c r="B8" s="40"/>
      <c r="C8" s="32" t="s">
        <v>9</v>
      </c>
      <c r="D8" s="32" t="s">
        <v>10</v>
      </c>
      <c r="E8" s="32" t="s">
        <v>11</v>
      </c>
      <c r="F8" s="32" t="s">
        <v>9</v>
      </c>
      <c r="G8" s="32" t="s">
        <v>10</v>
      </c>
      <c r="H8" s="32" t="s">
        <v>11</v>
      </c>
      <c r="I8" s="32" t="s">
        <v>9</v>
      </c>
      <c r="J8" s="32" t="s">
        <v>10</v>
      </c>
      <c r="K8" s="32" t="s">
        <v>11</v>
      </c>
      <c r="L8" s="9"/>
    </row>
    <row r="9" spans="1:48" x14ac:dyDescent="0.25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0">
        <v>6</v>
      </c>
      <c r="G9" s="11">
        <v>7</v>
      </c>
      <c r="H9" s="10">
        <v>8</v>
      </c>
      <c r="I9" s="11">
        <v>9</v>
      </c>
      <c r="J9" s="10">
        <v>10</v>
      </c>
      <c r="K9" s="12">
        <v>11</v>
      </c>
      <c r="L9" s="9"/>
    </row>
    <row r="10" spans="1:48" ht="15.75" x14ac:dyDescent="0.25">
      <c r="A10" s="13" t="s">
        <v>4</v>
      </c>
      <c r="B10" s="13"/>
      <c r="C10" s="14">
        <f>C74+C147</f>
        <v>1351877.2774437992</v>
      </c>
      <c r="D10" s="14">
        <f t="shared" ref="D10:K11" si="0">D74+D147</f>
        <v>1848138.9535562007</v>
      </c>
      <c r="E10" s="14">
        <f>E74+E147</f>
        <v>3740064.2310000001</v>
      </c>
      <c r="F10" s="14">
        <f t="shared" si="0"/>
        <v>98397</v>
      </c>
      <c r="G10" s="14">
        <f t="shared" si="0"/>
        <v>126750</v>
      </c>
      <c r="H10" s="14">
        <f t="shared" si="0"/>
        <v>253172</v>
      </c>
      <c r="I10" s="14">
        <f t="shared" si="0"/>
        <v>48358.2958</v>
      </c>
      <c r="J10" s="14">
        <f t="shared" si="0"/>
        <v>51365.7042</v>
      </c>
      <c r="K10" s="14">
        <f t="shared" si="0"/>
        <v>100613</v>
      </c>
      <c r="L10" s="9"/>
    </row>
    <row r="11" spans="1:48" ht="15.75" x14ac:dyDescent="0.25">
      <c r="A11" s="13" t="s">
        <v>12</v>
      </c>
      <c r="B11" s="13"/>
      <c r="C11" s="14">
        <v>2604849</v>
      </c>
      <c r="D11" s="14">
        <v>2693622</v>
      </c>
      <c r="E11" s="14">
        <f>SUM(C11:D11)</f>
        <v>5298471</v>
      </c>
      <c r="F11" s="14">
        <v>2604849</v>
      </c>
      <c r="G11" s="14">
        <v>2693622</v>
      </c>
      <c r="H11" s="14">
        <f>SUM(F11:G11)</f>
        <v>5298471</v>
      </c>
      <c r="I11" s="44"/>
      <c r="J11" s="44"/>
      <c r="K11" s="45"/>
      <c r="L11" s="9"/>
    </row>
    <row r="12" spans="1:48" ht="15.75" x14ac:dyDescent="0.25">
      <c r="A12" s="15" t="s">
        <v>13</v>
      </c>
      <c r="B12" s="15"/>
      <c r="C12" s="16">
        <f t="shared" ref="C12:H12" si="1">C10/C11*100</f>
        <v>51.89848921929061</v>
      </c>
      <c r="D12" s="16">
        <f t="shared" si="1"/>
        <v>68.611666876651611</v>
      </c>
      <c r="E12" s="16">
        <f t="shared" si="1"/>
        <v>70.587613502083897</v>
      </c>
      <c r="F12" s="16">
        <f t="shared" si="1"/>
        <v>3.7774550463385785</v>
      </c>
      <c r="G12" s="16">
        <f t="shared" si="1"/>
        <v>4.7055600228985366</v>
      </c>
      <c r="H12" s="16">
        <f t="shared" si="1"/>
        <v>4.7782086567992916</v>
      </c>
      <c r="I12" s="46"/>
      <c r="J12" s="46"/>
      <c r="K12" s="47"/>
      <c r="L12" s="9"/>
    </row>
    <row r="13" spans="1:48" ht="15.75" x14ac:dyDescent="0.25">
      <c r="A13" s="17" t="s">
        <v>14</v>
      </c>
      <c r="B13" s="18" t="s">
        <v>15</v>
      </c>
      <c r="C13" s="19"/>
      <c r="D13" s="20"/>
      <c r="E13" s="19"/>
      <c r="F13" s="20"/>
      <c r="G13" s="19"/>
      <c r="H13" s="20"/>
      <c r="I13" s="19"/>
      <c r="J13" s="20"/>
      <c r="K13" s="20"/>
      <c r="L13" s="9"/>
    </row>
    <row r="14" spans="1:48" x14ac:dyDescent="0.25">
      <c r="A14" s="21" t="s">
        <v>16</v>
      </c>
      <c r="B14" s="9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9"/>
    </row>
    <row r="15" spans="1:48" ht="12" customHeight="1" x14ac:dyDescent="0.25">
      <c r="A15" s="23" t="s">
        <v>18</v>
      </c>
      <c r="B15" s="24" t="s">
        <v>19</v>
      </c>
      <c r="C15" s="22">
        <v>166888.82733485193</v>
      </c>
      <c r="D15" s="22">
        <v>272529.17266514804</v>
      </c>
      <c r="E15" s="22">
        <f t="shared" ref="E15:E24" si="2">SUM(C15:D15)</f>
        <v>439418</v>
      </c>
      <c r="F15" s="22">
        <v>1201</v>
      </c>
      <c r="G15" s="22">
        <v>1756</v>
      </c>
      <c r="H15" s="22">
        <f t="shared" ref="H15:H24" si="3">SUM(F15:G15)</f>
        <v>2957</v>
      </c>
      <c r="I15" s="22">
        <v>1334</v>
      </c>
      <c r="J15" s="22">
        <v>1149</v>
      </c>
      <c r="K15" s="22">
        <f t="shared" ref="K15:K24" si="4">SUM(I15:J15)</f>
        <v>2483</v>
      </c>
      <c r="L15" s="9"/>
    </row>
    <row r="16" spans="1:48" ht="12" customHeight="1" x14ac:dyDescent="0.25">
      <c r="A16" s="23" t="s">
        <v>20</v>
      </c>
      <c r="B16" s="24" t="s">
        <v>21</v>
      </c>
      <c r="C16" s="48"/>
      <c r="D16" s="48"/>
      <c r="E16" s="22">
        <v>355633</v>
      </c>
      <c r="F16" s="48"/>
      <c r="G16" s="48"/>
      <c r="H16" s="22">
        <v>11364</v>
      </c>
      <c r="I16" s="22">
        <v>3609</v>
      </c>
      <c r="J16" s="22">
        <v>2537</v>
      </c>
      <c r="K16" s="22">
        <f t="shared" si="4"/>
        <v>6146</v>
      </c>
      <c r="L16" s="9"/>
    </row>
    <row r="17" spans="1:12" ht="12" customHeight="1" x14ac:dyDescent="0.25">
      <c r="A17" s="23" t="s">
        <v>22</v>
      </c>
      <c r="B17" s="24" t="s">
        <v>23</v>
      </c>
      <c r="C17" s="22">
        <v>59219.45010894716</v>
      </c>
      <c r="D17" s="22">
        <v>66316.54989105284</v>
      </c>
      <c r="E17" s="22">
        <f t="shared" si="2"/>
        <v>125536</v>
      </c>
      <c r="F17" s="22">
        <v>14810</v>
      </c>
      <c r="G17" s="22">
        <v>18423</v>
      </c>
      <c r="H17" s="22">
        <f t="shared" si="3"/>
        <v>33233</v>
      </c>
      <c r="I17" s="22">
        <v>3195.295799999999</v>
      </c>
      <c r="J17" s="22">
        <v>3578.704200000001</v>
      </c>
      <c r="K17" s="22">
        <f t="shared" si="4"/>
        <v>6774</v>
      </c>
      <c r="L17" s="9"/>
    </row>
    <row r="18" spans="1:12" ht="12" customHeight="1" x14ac:dyDescent="0.25">
      <c r="A18" s="23" t="s">
        <v>24</v>
      </c>
      <c r="B18" s="9" t="s">
        <v>25</v>
      </c>
      <c r="C18" s="22">
        <v>94339</v>
      </c>
      <c r="D18" s="22">
        <v>166527</v>
      </c>
      <c r="E18" s="22">
        <f t="shared" si="2"/>
        <v>260866</v>
      </c>
      <c r="F18" s="22">
        <v>3308</v>
      </c>
      <c r="G18" s="22">
        <v>6004</v>
      </c>
      <c r="H18" s="22">
        <f t="shared" si="3"/>
        <v>9312</v>
      </c>
      <c r="I18" s="22">
        <v>47</v>
      </c>
      <c r="J18" s="22">
        <v>28</v>
      </c>
      <c r="K18" s="22">
        <f t="shared" si="4"/>
        <v>75</v>
      </c>
      <c r="L18" s="9"/>
    </row>
    <row r="19" spans="1:12" x14ac:dyDescent="0.25">
      <c r="A19" s="23" t="s">
        <v>26</v>
      </c>
      <c r="B19" s="9" t="s">
        <v>27</v>
      </c>
      <c r="C19" s="22">
        <v>41322</v>
      </c>
      <c r="D19" s="22">
        <v>54239</v>
      </c>
      <c r="E19" s="22">
        <f t="shared" si="2"/>
        <v>95561</v>
      </c>
      <c r="F19" s="22">
        <v>1472</v>
      </c>
      <c r="G19" s="22">
        <v>1825</v>
      </c>
      <c r="H19" s="22">
        <f t="shared" si="3"/>
        <v>3297</v>
      </c>
      <c r="I19" s="22">
        <v>497</v>
      </c>
      <c r="J19" s="22">
        <v>406</v>
      </c>
      <c r="K19" s="22">
        <f t="shared" si="4"/>
        <v>903</v>
      </c>
      <c r="L19" s="9"/>
    </row>
    <row r="20" spans="1:12" ht="12" customHeight="1" x14ac:dyDescent="0.25">
      <c r="A20" s="23" t="s">
        <v>28</v>
      </c>
      <c r="B20" s="24" t="s">
        <v>29</v>
      </c>
      <c r="C20" s="22">
        <v>81840</v>
      </c>
      <c r="D20" s="22">
        <v>104898</v>
      </c>
      <c r="E20" s="22">
        <f t="shared" si="2"/>
        <v>186738</v>
      </c>
      <c r="F20" s="22">
        <v>6782</v>
      </c>
      <c r="G20" s="22">
        <v>8141</v>
      </c>
      <c r="H20" s="22">
        <f t="shared" si="3"/>
        <v>14923</v>
      </c>
      <c r="I20" s="22">
        <v>1052</v>
      </c>
      <c r="J20" s="22">
        <v>764</v>
      </c>
      <c r="K20" s="22">
        <f t="shared" si="4"/>
        <v>1816</v>
      </c>
      <c r="L20" s="9"/>
    </row>
    <row r="21" spans="1:12" ht="12" customHeight="1" x14ac:dyDescent="0.25">
      <c r="A21" s="23" t="s">
        <v>30</v>
      </c>
      <c r="B21" s="24" t="s">
        <v>31</v>
      </c>
      <c r="C21" s="22">
        <v>11284</v>
      </c>
      <c r="D21" s="22">
        <v>12219</v>
      </c>
      <c r="E21" s="22">
        <f t="shared" si="2"/>
        <v>23503</v>
      </c>
      <c r="F21" s="22">
        <v>673</v>
      </c>
      <c r="G21" s="22">
        <v>605</v>
      </c>
      <c r="H21" s="22">
        <f t="shared" si="3"/>
        <v>1278</v>
      </c>
      <c r="I21" s="25">
        <v>439</v>
      </c>
      <c r="J21" s="25">
        <v>352</v>
      </c>
      <c r="K21" s="22">
        <f t="shared" si="4"/>
        <v>791</v>
      </c>
      <c r="L21" s="9"/>
    </row>
    <row r="22" spans="1:12" ht="12" customHeight="1" x14ac:dyDescent="0.25">
      <c r="A22" s="23" t="s">
        <v>32</v>
      </c>
      <c r="B22" s="24" t="s">
        <v>33</v>
      </c>
      <c r="C22" s="22">
        <v>27841</v>
      </c>
      <c r="D22" s="22">
        <v>30598</v>
      </c>
      <c r="E22" s="22">
        <f t="shared" si="2"/>
        <v>58439</v>
      </c>
      <c r="F22" s="22">
        <v>1468</v>
      </c>
      <c r="G22" s="22">
        <v>1584</v>
      </c>
      <c r="H22" s="22">
        <f t="shared" si="3"/>
        <v>3052</v>
      </c>
      <c r="I22" s="22">
        <v>18</v>
      </c>
      <c r="J22" s="22">
        <v>20</v>
      </c>
      <c r="K22" s="22">
        <f t="shared" si="4"/>
        <v>38</v>
      </c>
      <c r="L22" s="9"/>
    </row>
    <row r="23" spans="1:12" ht="12" customHeight="1" x14ac:dyDescent="0.25">
      <c r="A23" s="23" t="s">
        <v>34</v>
      </c>
      <c r="B23" s="9" t="s">
        <v>35</v>
      </c>
      <c r="C23" s="25">
        <v>137162</v>
      </c>
      <c r="D23" s="25">
        <v>180797</v>
      </c>
      <c r="E23" s="22">
        <f t="shared" si="2"/>
        <v>317959</v>
      </c>
      <c r="F23" s="22">
        <v>507</v>
      </c>
      <c r="G23" s="22">
        <v>852</v>
      </c>
      <c r="H23" s="22">
        <f t="shared" si="3"/>
        <v>1359</v>
      </c>
      <c r="I23" s="22">
        <v>0</v>
      </c>
      <c r="J23" s="22">
        <v>0</v>
      </c>
      <c r="K23" s="22">
        <f t="shared" si="4"/>
        <v>0</v>
      </c>
      <c r="L23" s="9"/>
    </row>
    <row r="24" spans="1:12" x14ac:dyDescent="0.25">
      <c r="A24" s="23" t="s">
        <v>36</v>
      </c>
      <c r="B24" s="9" t="s">
        <v>37</v>
      </c>
      <c r="C24" s="22">
        <v>73288</v>
      </c>
      <c r="D24" s="22">
        <v>104557</v>
      </c>
      <c r="E24" s="22">
        <f t="shared" si="2"/>
        <v>177845</v>
      </c>
      <c r="F24" s="22">
        <v>314</v>
      </c>
      <c r="G24" s="22">
        <v>483</v>
      </c>
      <c r="H24" s="22">
        <f t="shared" si="3"/>
        <v>797</v>
      </c>
      <c r="I24" s="22">
        <v>157</v>
      </c>
      <c r="J24" s="22">
        <v>50</v>
      </c>
      <c r="K24" s="22">
        <f t="shared" si="4"/>
        <v>207</v>
      </c>
      <c r="L24" s="9"/>
    </row>
    <row r="25" spans="1:12" ht="12" customHeight="1" x14ac:dyDescent="0.25">
      <c r="A25" s="21"/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9"/>
    </row>
    <row r="26" spans="1:12" ht="12" customHeight="1" x14ac:dyDescent="0.25">
      <c r="A26" s="21" t="s">
        <v>38</v>
      </c>
      <c r="B26" s="24" t="s">
        <v>39</v>
      </c>
      <c r="C26" s="22"/>
      <c r="D26" s="22"/>
      <c r="E26" s="22"/>
      <c r="F26" s="22"/>
      <c r="G26" s="22"/>
      <c r="H26" s="22"/>
      <c r="I26" s="22"/>
      <c r="J26" s="22"/>
      <c r="K26" s="22"/>
      <c r="L26" s="9"/>
    </row>
    <row r="27" spans="1:12" ht="12" customHeight="1" x14ac:dyDescent="0.25">
      <c r="A27" s="26" t="s">
        <v>18</v>
      </c>
      <c r="B27" s="24" t="s">
        <v>65</v>
      </c>
      <c r="C27" s="22">
        <v>54066</v>
      </c>
      <c r="D27" s="22">
        <v>60186</v>
      </c>
      <c r="E27" s="22">
        <f>SUM(C27:D27)</f>
        <v>114252</v>
      </c>
      <c r="F27" s="22">
        <v>2016</v>
      </c>
      <c r="G27" s="22">
        <v>1758</v>
      </c>
      <c r="H27" s="22">
        <f>SUM(F27:G27)</f>
        <v>3774</v>
      </c>
      <c r="I27" s="22">
        <v>27</v>
      </c>
      <c r="J27" s="22">
        <v>19</v>
      </c>
      <c r="K27" s="22">
        <f>SUM(I27:J27)</f>
        <v>46</v>
      </c>
      <c r="L27" s="9"/>
    </row>
    <row r="28" spans="1:12" ht="12" customHeight="1" x14ac:dyDescent="0.25">
      <c r="A28" s="26" t="s">
        <v>20</v>
      </c>
      <c r="B28" s="24" t="s">
        <v>66</v>
      </c>
      <c r="C28" s="22">
        <v>0</v>
      </c>
      <c r="D28" s="22">
        <v>0</v>
      </c>
      <c r="E28" s="22">
        <f>SUM(C28:D28)</f>
        <v>0</v>
      </c>
      <c r="F28" s="22">
        <v>0</v>
      </c>
      <c r="G28" s="22">
        <v>0</v>
      </c>
      <c r="H28" s="22">
        <f>SUM(F28:G28)</f>
        <v>0</v>
      </c>
      <c r="I28" s="22">
        <v>0</v>
      </c>
      <c r="J28" s="22">
        <v>0</v>
      </c>
      <c r="K28" s="22">
        <f>SUM(I28:J28)</f>
        <v>0</v>
      </c>
      <c r="L28" s="9"/>
    </row>
    <row r="29" spans="1:12" ht="12" customHeight="1" x14ac:dyDescent="0.25">
      <c r="A29" s="26" t="s">
        <v>22</v>
      </c>
      <c r="B29" s="24" t="s">
        <v>67</v>
      </c>
      <c r="C29" s="22">
        <v>22171</v>
      </c>
      <c r="D29" s="22">
        <v>30113.231</v>
      </c>
      <c r="E29" s="22">
        <f>SUM(C29:D29)</f>
        <v>52284.231</v>
      </c>
      <c r="F29" s="22">
        <v>3741</v>
      </c>
      <c r="G29" s="22">
        <v>4881</v>
      </c>
      <c r="H29" s="22">
        <f>SUM(F29:G29)</f>
        <v>8622</v>
      </c>
      <c r="I29" s="22">
        <v>1</v>
      </c>
      <c r="J29" s="22">
        <v>2</v>
      </c>
      <c r="K29" s="22">
        <f>SUM(I29:J29)</f>
        <v>3</v>
      </c>
      <c r="L29" s="9"/>
    </row>
    <row r="30" spans="1:12" ht="12" customHeight="1" x14ac:dyDescent="0.25">
      <c r="A30" s="26" t="s">
        <v>24</v>
      </c>
      <c r="B30" s="24" t="s">
        <v>68</v>
      </c>
      <c r="C30" s="22">
        <v>2996</v>
      </c>
      <c r="D30" s="22">
        <v>2544</v>
      </c>
      <c r="E30" s="22">
        <f t="shared" ref="E30:E36" si="5">SUM(C30:D30)</f>
        <v>5540</v>
      </c>
      <c r="F30" s="22">
        <v>0</v>
      </c>
      <c r="G30" s="22">
        <v>0</v>
      </c>
      <c r="H30" s="22">
        <f t="shared" ref="H30:H36" si="6">SUM(F30:G30)</f>
        <v>0</v>
      </c>
      <c r="I30" s="22">
        <v>0</v>
      </c>
      <c r="J30" s="22">
        <v>0</v>
      </c>
      <c r="K30" s="22">
        <f t="shared" ref="K30:K36" si="7">SUM(I30:J30)</f>
        <v>0</v>
      </c>
      <c r="L30" s="9"/>
    </row>
    <row r="31" spans="1:12" ht="12" customHeight="1" x14ac:dyDescent="0.25">
      <c r="A31" s="26" t="s">
        <v>26</v>
      </c>
      <c r="B31" s="24" t="s">
        <v>69</v>
      </c>
      <c r="C31" s="22">
        <v>8081</v>
      </c>
      <c r="D31" s="22">
        <v>9479</v>
      </c>
      <c r="E31" s="22">
        <f t="shared" si="5"/>
        <v>17560</v>
      </c>
      <c r="F31" s="22">
        <v>0</v>
      </c>
      <c r="G31" s="22">
        <v>0</v>
      </c>
      <c r="H31" s="22">
        <f t="shared" si="6"/>
        <v>0</v>
      </c>
      <c r="I31" s="22">
        <v>0</v>
      </c>
      <c r="J31" s="22">
        <v>0</v>
      </c>
      <c r="K31" s="22">
        <f t="shared" si="7"/>
        <v>0</v>
      </c>
      <c r="L31" s="9"/>
    </row>
    <row r="32" spans="1:12" ht="12" customHeight="1" x14ac:dyDescent="0.25">
      <c r="A32" s="26" t="s">
        <v>28</v>
      </c>
      <c r="B32" s="24" t="s">
        <v>70</v>
      </c>
      <c r="C32" s="22">
        <v>0</v>
      </c>
      <c r="D32" s="22">
        <v>0</v>
      </c>
      <c r="E32" s="22">
        <f t="shared" si="5"/>
        <v>0</v>
      </c>
      <c r="F32" s="22">
        <v>0</v>
      </c>
      <c r="G32" s="22">
        <v>0</v>
      </c>
      <c r="H32" s="22">
        <f t="shared" si="6"/>
        <v>0</v>
      </c>
      <c r="I32" s="22">
        <v>0</v>
      </c>
      <c r="J32" s="22">
        <v>0</v>
      </c>
      <c r="K32" s="22">
        <f t="shared" si="7"/>
        <v>0</v>
      </c>
      <c r="L32" s="9"/>
    </row>
    <row r="33" spans="1:12" ht="12" customHeight="1" x14ac:dyDescent="0.25">
      <c r="A33" s="26" t="s">
        <v>30</v>
      </c>
      <c r="B33" s="24" t="s">
        <v>71</v>
      </c>
      <c r="C33" s="22">
        <v>7279</v>
      </c>
      <c r="D33" s="22">
        <v>1720</v>
      </c>
      <c r="E33" s="22">
        <f t="shared" si="5"/>
        <v>8999</v>
      </c>
      <c r="F33" s="22">
        <v>39</v>
      </c>
      <c r="G33" s="22">
        <v>37</v>
      </c>
      <c r="H33" s="22">
        <f t="shared" si="6"/>
        <v>76</v>
      </c>
      <c r="I33" s="22">
        <v>0</v>
      </c>
      <c r="J33" s="22">
        <v>0</v>
      </c>
      <c r="K33" s="22">
        <f t="shared" si="7"/>
        <v>0</v>
      </c>
      <c r="L33" s="9"/>
    </row>
    <row r="34" spans="1:12" ht="12" customHeight="1" x14ac:dyDescent="0.25">
      <c r="A34" s="26" t="s">
        <v>32</v>
      </c>
      <c r="B34" s="24" t="s">
        <v>72</v>
      </c>
      <c r="C34" s="22">
        <v>0</v>
      </c>
      <c r="D34" s="22">
        <v>0</v>
      </c>
      <c r="E34" s="22">
        <f t="shared" si="5"/>
        <v>0</v>
      </c>
      <c r="F34" s="22">
        <v>0</v>
      </c>
      <c r="G34" s="22">
        <v>0</v>
      </c>
      <c r="H34" s="22">
        <f t="shared" si="6"/>
        <v>0</v>
      </c>
      <c r="I34" s="22">
        <v>0</v>
      </c>
      <c r="J34" s="22">
        <v>0</v>
      </c>
      <c r="K34" s="22">
        <f t="shared" si="7"/>
        <v>0</v>
      </c>
      <c r="L34" s="9"/>
    </row>
    <row r="35" spans="1:12" ht="12" customHeight="1" x14ac:dyDescent="0.25">
      <c r="A35" s="26" t="s">
        <v>34</v>
      </c>
      <c r="B35" s="24" t="s">
        <v>73</v>
      </c>
      <c r="C35" s="22">
        <v>35048</v>
      </c>
      <c r="D35" s="22">
        <v>54672</v>
      </c>
      <c r="E35" s="22">
        <f t="shared" si="5"/>
        <v>89720</v>
      </c>
      <c r="F35" s="22"/>
      <c r="G35" s="22"/>
      <c r="H35" s="22">
        <f t="shared" si="6"/>
        <v>0</v>
      </c>
      <c r="I35" s="22"/>
      <c r="J35" s="22"/>
      <c r="K35" s="22">
        <f t="shared" si="7"/>
        <v>0</v>
      </c>
      <c r="L35" s="9"/>
    </row>
    <row r="36" spans="1:12" ht="12" customHeight="1" x14ac:dyDescent="0.25">
      <c r="A36" s="26" t="s">
        <v>36</v>
      </c>
      <c r="B36" s="24" t="s">
        <v>74</v>
      </c>
      <c r="C36" s="22">
        <v>0</v>
      </c>
      <c r="D36" s="22">
        <v>0</v>
      </c>
      <c r="E36" s="22">
        <f t="shared" si="5"/>
        <v>0</v>
      </c>
      <c r="F36" s="22">
        <v>0</v>
      </c>
      <c r="G36" s="22">
        <v>0</v>
      </c>
      <c r="H36" s="22">
        <f t="shared" si="6"/>
        <v>0</v>
      </c>
      <c r="I36" s="22">
        <v>0</v>
      </c>
      <c r="J36" s="22">
        <v>0</v>
      </c>
      <c r="K36" s="22">
        <f t="shared" si="7"/>
        <v>0</v>
      </c>
      <c r="L36" s="9"/>
    </row>
    <row r="37" spans="1:12" x14ac:dyDescent="0.25">
      <c r="A37" s="26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9"/>
    </row>
    <row r="38" spans="1:12" ht="12" customHeight="1" x14ac:dyDescent="0.25">
      <c r="A38" s="21" t="s">
        <v>40</v>
      </c>
      <c r="B38" s="24" t="s">
        <v>41</v>
      </c>
      <c r="C38" s="22"/>
      <c r="D38" s="22"/>
      <c r="E38" s="22"/>
      <c r="F38" s="22"/>
      <c r="G38" s="22"/>
      <c r="H38" s="22"/>
      <c r="I38" s="22"/>
      <c r="J38" s="22"/>
      <c r="K38" s="22"/>
      <c r="L38" s="9"/>
    </row>
    <row r="39" spans="1:12" x14ac:dyDescent="0.25">
      <c r="A39" s="26" t="s">
        <v>18</v>
      </c>
      <c r="B39" s="9" t="s">
        <v>75</v>
      </c>
      <c r="C39" s="22">
        <v>6002</v>
      </c>
      <c r="D39" s="22">
        <v>7488</v>
      </c>
      <c r="E39" s="22">
        <f>SUM(C39:D39)</f>
        <v>13490</v>
      </c>
      <c r="F39" s="22">
        <v>0</v>
      </c>
      <c r="G39" s="22">
        <v>0</v>
      </c>
      <c r="H39" s="22">
        <f t="shared" ref="H39:H48" si="8">SUM(F39:G39)</f>
        <v>0</v>
      </c>
      <c r="I39" s="22">
        <v>0</v>
      </c>
      <c r="J39" s="22">
        <v>0</v>
      </c>
      <c r="K39" s="22">
        <f t="shared" ref="K39:K48" si="9">SUM(I39:J39)</f>
        <v>0</v>
      </c>
      <c r="L39" s="9"/>
    </row>
    <row r="40" spans="1:12" x14ac:dyDescent="0.25">
      <c r="A40" s="26" t="s">
        <v>20</v>
      </c>
      <c r="B40" s="9" t="s">
        <v>76</v>
      </c>
      <c r="C40" s="22">
        <v>0</v>
      </c>
      <c r="D40" s="22">
        <v>0</v>
      </c>
      <c r="E40" s="22">
        <f t="shared" ref="E40:E48" si="10">SUM(C40:D40)</f>
        <v>0</v>
      </c>
      <c r="F40" s="22">
        <v>0</v>
      </c>
      <c r="G40" s="22">
        <v>0</v>
      </c>
      <c r="H40" s="22">
        <f t="shared" si="8"/>
        <v>0</v>
      </c>
      <c r="I40" s="22">
        <v>0</v>
      </c>
      <c r="J40" s="22">
        <v>0</v>
      </c>
      <c r="K40" s="22">
        <f t="shared" si="9"/>
        <v>0</v>
      </c>
      <c r="L40" s="9"/>
    </row>
    <row r="41" spans="1:12" x14ac:dyDescent="0.25">
      <c r="A41" s="26" t="s">
        <v>22</v>
      </c>
      <c r="B41" s="9" t="s">
        <v>77</v>
      </c>
      <c r="C41" s="22">
        <v>0</v>
      </c>
      <c r="D41" s="22">
        <v>0</v>
      </c>
      <c r="E41" s="22">
        <f t="shared" si="10"/>
        <v>0</v>
      </c>
      <c r="F41" s="22">
        <v>0</v>
      </c>
      <c r="G41" s="22">
        <v>0</v>
      </c>
      <c r="H41" s="22">
        <f t="shared" si="8"/>
        <v>0</v>
      </c>
      <c r="I41" s="22">
        <v>0</v>
      </c>
      <c r="J41" s="22">
        <v>0</v>
      </c>
      <c r="K41" s="22">
        <f t="shared" si="9"/>
        <v>0</v>
      </c>
      <c r="L41" s="9"/>
    </row>
    <row r="42" spans="1:12" x14ac:dyDescent="0.25">
      <c r="A42" s="26" t="s">
        <v>24</v>
      </c>
      <c r="B42" s="9" t="s">
        <v>78</v>
      </c>
      <c r="C42" s="22">
        <v>6900</v>
      </c>
      <c r="D42" s="22">
        <v>4743</v>
      </c>
      <c r="E42" s="22">
        <f t="shared" si="10"/>
        <v>11643</v>
      </c>
      <c r="F42" s="22">
        <v>0</v>
      </c>
      <c r="G42" s="22">
        <v>0</v>
      </c>
      <c r="H42" s="22">
        <f t="shared" si="8"/>
        <v>0</v>
      </c>
      <c r="I42" s="22">
        <v>0</v>
      </c>
      <c r="J42" s="22">
        <v>0</v>
      </c>
      <c r="K42" s="22">
        <f t="shared" si="9"/>
        <v>0</v>
      </c>
      <c r="L42" s="9"/>
    </row>
    <row r="43" spans="1:12" ht="12" customHeight="1" x14ac:dyDescent="0.25">
      <c r="A43" s="26" t="s">
        <v>26</v>
      </c>
      <c r="B43" s="9" t="s">
        <v>79</v>
      </c>
      <c r="C43" s="22">
        <v>0</v>
      </c>
      <c r="D43" s="22">
        <v>0</v>
      </c>
      <c r="E43" s="22">
        <f t="shared" si="10"/>
        <v>0</v>
      </c>
      <c r="F43" s="22">
        <v>0</v>
      </c>
      <c r="G43" s="22">
        <v>0</v>
      </c>
      <c r="H43" s="22">
        <f t="shared" si="8"/>
        <v>0</v>
      </c>
      <c r="I43" s="22">
        <v>0</v>
      </c>
      <c r="J43" s="22">
        <v>0</v>
      </c>
      <c r="K43" s="22">
        <f t="shared" si="9"/>
        <v>0</v>
      </c>
      <c r="L43" s="9"/>
    </row>
    <row r="44" spans="1:12" ht="12" customHeight="1" x14ac:dyDescent="0.25">
      <c r="A44" s="26" t="s">
        <v>28</v>
      </c>
      <c r="B44" s="9" t="s">
        <v>80</v>
      </c>
      <c r="C44" s="22">
        <v>20287</v>
      </c>
      <c r="D44" s="22">
        <v>25025</v>
      </c>
      <c r="E44" s="22">
        <f t="shared" si="10"/>
        <v>45312</v>
      </c>
      <c r="F44" s="22">
        <v>0</v>
      </c>
      <c r="G44" s="22">
        <v>0</v>
      </c>
      <c r="H44" s="22">
        <f t="shared" si="8"/>
        <v>0</v>
      </c>
      <c r="I44" s="22">
        <v>0</v>
      </c>
      <c r="J44" s="22">
        <v>0</v>
      </c>
      <c r="K44" s="22">
        <f t="shared" si="9"/>
        <v>0</v>
      </c>
      <c r="L44" s="9"/>
    </row>
    <row r="45" spans="1:12" ht="12" customHeight="1" x14ac:dyDescent="0.25">
      <c r="A45" s="26" t="s">
        <v>30</v>
      </c>
      <c r="B45" s="9" t="s">
        <v>81</v>
      </c>
      <c r="C45" s="22">
        <v>6671</v>
      </c>
      <c r="D45" s="22">
        <v>7784</v>
      </c>
      <c r="E45" s="22">
        <f t="shared" si="10"/>
        <v>14455</v>
      </c>
      <c r="F45" s="22">
        <v>0</v>
      </c>
      <c r="G45" s="22">
        <v>0</v>
      </c>
      <c r="H45" s="22">
        <f t="shared" si="8"/>
        <v>0</v>
      </c>
      <c r="I45" s="22">
        <v>0</v>
      </c>
      <c r="J45" s="22">
        <v>0</v>
      </c>
      <c r="K45" s="22">
        <f t="shared" si="9"/>
        <v>0</v>
      </c>
      <c r="L45" s="9"/>
    </row>
    <row r="46" spans="1:12" ht="12" customHeight="1" x14ac:dyDescent="0.25">
      <c r="A46" s="26" t="s">
        <v>32</v>
      </c>
      <c r="B46" s="9" t="s">
        <v>82</v>
      </c>
      <c r="C46" s="22">
        <v>0</v>
      </c>
      <c r="D46" s="22">
        <v>0</v>
      </c>
      <c r="E46" s="22">
        <f t="shared" si="10"/>
        <v>0</v>
      </c>
      <c r="F46" s="22">
        <v>0</v>
      </c>
      <c r="G46" s="22">
        <v>0</v>
      </c>
      <c r="H46" s="22">
        <f t="shared" si="8"/>
        <v>0</v>
      </c>
      <c r="I46" s="22">
        <v>0</v>
      </c>
      <c r="J46" s="22">
        <v>0</v>
      </c>
      <c r="K46" s="22">
        <f t="shared" si="9"/>
        <v>0</v>
      </c>
      <c r="L46" s="9"/>
    </row>
    <row r="47" spans="1:12" ht="12" customHeight="1" x14ac:dyDescent="0.25">
      <c r="A47" s="26" t="s">
        <v>34</v>
      </c>
      <c r="B47" s="9" t="s">
        <v>83</v>
      </c>
      <c r="C47" s="22">
        <v>0</v>
      </c>
      <c r="D47" s="22">
        <v>0</v>
      </c>
      <c r="E47" s="22">
        <f t="shared" si="10"/>
        <v>0</v>
      </c>
      <c r="F47" s="22">
        <v>0</v>
      </c>
      <c r="G47" s="22">
        <v>0</v>
      </c>
      <c r="H47" s="22">
        <f t="shared" si="8"/>
        <v>0</v>
      </c>
      <c r="I47" s="22">
        <v>0</v>
      </c>
      <c r="J47" s="22">
        <v>0</v>
      </c>
      <c r="K47" s="22">
        <f t="shared" si="9"/>
        <v>0</v>
      </c>
      <c r="L47" s="9"/>
    </row>
    <row r="48" spans="1:12" ht="12" customHeight="1" x14ac:dyDescent="0.25">
      <c r="A48" s="26" t="s">
        <v>36</v>
      </c>
      <c r="B48" s="9" t="s">
        <v>84</v>
      </c>
      <c r="C48" s="22">
        <v>0</v>
      </c>
      <c r="D48" s="22">
        <v>0</v>
      </c>
      <c r="E48" s="22">
        <f t="shared" si="10"/>
        <v>0</v>
      </c>
      <c r="F48" s="22">
        <v>0</v>
      </c>
      <c r="G48" s="22">
        <v>0</v>
      </c>
      <c r="H48" s="22">
        <f t="shared" si="8"/>
        <v>0</v>
      </c>
      <c r="I48" s="22">
        <v>0</v>
      </c>
      <c r="J48" s="22">
        <v>0</v>
      </c>
      <c r="K48" s="22">
        <f t="shared" si="9"/>
        <v>0</v>
      </c>
      <c r="L48" s="9"/>
    </row>
    <row r="49" spans="1:12" ht="12" customHeight="1" x14ac:dyDescent="0.25">
      <c r="A49" s="21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9"/>
    </row>
    <row r="50" spans="1:12" ht="12" customHeight="1" x14ac:dyDescent="0.25">
      <c r="A50" s="21" t="s">
        <v>42</v>
      </c>
      <c r="B50" s="24" t="s">
        <v>43</v>
      </c>
      <c r="C50" s="22"/>
      <c r="D50" s="22"/>
      <c r="E50" s="22"/>
      <c r="F50" s="22"/>
      <c r="G50" s="22"/>
      <c r="H50" s="22"/>
      <c r="I50" s="22"/>
      <c r="J50" s="22"/>
      <c r="K50" s="22"/>
      <c r="L50" s="9"/>
    </row>
    <row r="51" spans="1:12" ht="12" customHeight="1" x14ac:dyDescent="0.25">
      <c r="A51" s="26" t="s">
        <v>18</v>
      </c>
      <c r="B51" s="9" t="s">
        <v>85</v>
      </c>
      <c r="C51" s="22">
        <v>0</v>
      </c>
      <c r="D51" s="22">
        <v>0</v>
      </c>
      <c r="E51" s="22">
        <f>SUM(C51:D51)</f>
        <v>0</v>
      </c>
      <c r="F51" s="22">
        <v>0</v>
      </c>
      <c r="G51" s="22">
        <v>0</v>
      </c>
      <c r="H51" s="22">
        <f>SUM(F51:G51)</f>
        <v>0</v>
      </c>
      <c r="I51" s="22">
        <v>0</v>
      </c>
      <c r="J51" s="22">
        <v>0</v>
      </c>
      <c r="K51" s="22">
        <f>SUM(I51:J51)</f>
        <v>0</v>
      </c>
      <c r="L51" s="9"/>
    </row>
    <row r="52" spans="1:12" ht="12" customHeight="1" x14ac:dyDescent="0.25">
      <c r="A52" s="26" t="s">
        <v>20</v>
      </c>
      <c r="B52" s="9" t="s">
        <v>86</v>
      </c>
      <c r="C52" s="22">
        <v>0</v>
      </c>
      <c r="D52" s="22">
        <v>0</v>
      </c>
      <c r="E52" s="22">
        <f t="shared" ref="E52:E60" si="11">SUM(C52:D52)</f>
        <v>0</v>
      </c>
      <c r="F52" s="22">
        <v>0</v>
      </c>
      <c r="G52" s="22">
        <v>0</v>
      </c>
      <c r="H52" s="22">
        <f t="shared" ref="H52:H60" si="12">SUM(F52:G52)</f>
        <v>0</v>
      </c>
      <c r="I52" s="22">
        <v>0</v>
      </c>
      <c r="J52" s="22">
        <v>0</v>
      </c>
      <c r="K52" s="22">
        <f t="shared" ref="K52:K60" si="13">SUM(I52:J52)</f>
        <v>0</v>
      </c>
      <c r="L52" s="9"/>
    </row>
    <row r="53" spans="1:12" ht="12" customHeight="1" x14ac:dyDescent="0.25">
      <c r="A53" s="26" t="s">
        <v>22</v>
      </c>
      <c r="B53" s="9" t="s">
        <v>87</v>
      </c>
      <c r="C53" s="22">
        <v>0</v>
      </c>
      <c r="D53" s="22">
        <v>0</v>
      </c>
      <c r="E53" s="22">
        <f t="shared" si="11"/>
        <v>0</v>
      </c>
      <c r="F53" s="22">
        <v>0</v>
      </c>
      <c r="G53" s="22">
        <v>0</v>
      </c>
      <c r="H53" s="22">
        <f t="shared" si="12"/>
        <v>0</v>
      </c>
      <c r="I53" s="22">
        <v>0</v>
      </c>
      <c r="J53" s="22">
        <v>0</v>
      </c>
      <c r="K53" s="22">
        <f t="shared" si="13"/>
        <v>0</v>
      </c>
      <c r="L53" s="9"/>
    </row>
    <row r="54" spans="1:12" ht="12" customHeight="1" x14ac:dyDescent="0.25">
      <c r="A54" s="26" t="s">
        <v>24</v>
      </c>
      <c r="B54" s="9" t="s">
        <v>88</v>
      </c>
      <c r="C54" s="22">
        <v>48</v>
      </c>
      <c r="D54" s="22">
        <v>57</v>
      </c>
      <c r="E54" s="22">
        <f t="shared" si="11"/>
        <v>105</v>
      </c>
      <c r="F54" s="22">
        <v>0</v>
      </c>
      <c r="G54" s="22">
        <v>0</v>
      </c>
      <c r="H54" s="22">
        <f t="shared" si="12"/>
        <v>0</v>
      </c>
      <c r="I54" s="22">
        <v>0</v>
      </c>
      <c r="J54" s="22">
        <v>0</v>
      </c>
      <c r="K54" s="22">
        <f t="shared" si="13"/>
        <v>0</v>
      </c>
      <c r="L54" s="9"/>
    </row>
    <row r="55" spans="1:12" ht="12" customHeight="1" x14ac:dyDescent="0.25">
      <c r="A55" s="26" t="s">
        <v>26</v>
      </c>
      <c r="B55" s="9" t="s">
        <v>89</v>
      </c>
      <c r="C55" s="22"/>
      <c r="D55" s="22"/>
      <c r="E55" s="22">
        <f t="shared" si="11"/>
        <v>0</v>
      </c>
      <c r="F55" s="22"/>
      <c r="G55" s="22"/>
      <c r="H55" s="22">
        <f t="shared" si="12"/>
        <v>0</v>
      </c>
      <c r="I55" s="22"/>
      <c r="J55" s="22"/>
      <c r="K55" s="22">
        <f t="shared" si="13"/>
        <v>0</v>
      </c>
      <c r="L55" s="9"/>
    </row>
    <row r="56" spans="1:12" ht="12" customHeight="1" x14ac:dyDescent="0.25">
      <c r="A56" s="26" t="s">
        <v>28</v>
      </c>
      <c r="B56" s="9" t="s">
        <v>90</v>
      </c>
      <c r="C56" s="22">
        <v>2933</v>
      </c>
      <c r="D56" s="22">
        <v>4235</v>
      </c>
      <c r="E56" s="22">
        <f t="shared" si="11"/>
        <v>7168</v>
      </c>
      <c r="F56" s="22">
        <v>0</v>
      </c>
      <c r="G56" s="22">
        <v>0</v>
      </c>
      <c r="H56" s="22">
        <f t="shared" si="12"/>
        <v>0</v>
      </c>
      <c r="I56" s="22">
        <v>0</v>
      </c>
      <c r="J56" s="22">
        <v>0</v>
      </c>
      <c r="K56" s="22">
        <f t="shared" si="13"/>
        <v>0</v>
      </c>
      <c r="L56" s="9"/>
    </row>
    <row r="57" spans="1:12" ht="12" customHeight="1" x14ac:dyDescent="0.25">
      <c r="A57" s="26" t="s">
        <v>30</v>
      </c>
      <c r="B57" s="9" t="s">
        <v>91</v>
      </c>
      <c r="C57" s="22">
        <v>1325</v>
      </c>
      <c r="D57" s="22">
        <v>2006</v>
      </c>
      <c r="E57" s="22">
        <f t="shared" si="11"/>
        <v>3331</v>
      </c>
      <c r="F57" s="22">
        <v>0</v>
      </c>
      <c r="G57" s="22">
        <v>0</v>
      </c>
      <c r="H57" s="22">
        <f t="shared" si="12"/>
        <v>0</v>
      </c>
      <c r="I57" s="22">
        <v>0</v>
      </c>
      <c r="J57" s="22">
        <v>0</v>
      </c>
      <c r="K57" s="22">
        <f t="shared" si="13"/>
        <v>0</v>
      </c>
      <c r="L57" s="9"/>
    </row>
    <row r="58" spans="1:12" ht="12" customHeight="1" x14ac:dyDescent="0.25">
      <c r="A58" s="26" t="s">
        <v>32</v>
      </c>
      <c r="B58" s="9" t="s">
        <v>92</v>
      </c>
      <c r="C58" s="22">
        <v>0</v>
      </c>
      <c r="D58" s="22">
        <v>0</v>
      </c>
      <c r="E58" s="22">
        <f t="shared" si="11"/>
        <v>0</v>
      </c>
      <c r="F58" s="22">
        <v>0</v>
      </c>
      <c r="G58" s="22">
        <v>0</v>
      </c>
      <c r="H58" s="22">
        <f t="shared" si="12"/>
        <v>0</v>
      </c>
      <c r="I58" s="22">
        <v>0</v>
      </c>
      <c r="J58" s="22">
        <v>0</v>
      </c>
      <c r="K58" s="22">
        <f t="shared" si="13"/>
        <v>0</v>
      </c>
      <c r="L58" s="9"/>
    </row>
    <row r="59" spans="1:12" ht="12" hidden="1" customHeight="1" x14ac:dyDescent="0.25">
      <c r="A59" s="26" t="s">
        <v>34</v>
      </c>
      <c r="B59" s="9" t="s">
        <v>93</v>
      </c>
      <c r="C59" s="22">
        <v>0</v>
      </c>
      <c r="D59" s="22">
        <v>0</v>
      </c>
      <c r="E59" s="22">
        <f t="shared" si="11"/>
        <v>0</v>
      </c>
      <c r="F59" s="22">
        <v>0</v>
      </c>
      <c r="G59" s="22">
        <v>0</v>
      </c>
      <c r="H59" s="22">
        <f t="shared" si="12"/>
        <v>0</v>
      </c>
      <c r="I59" s="22">
        <v>0</v>
      </c>
      <c r="J59" s="22">
        <v>0</v>
      </c>
      <c r="K59" s="22">
        <f t="shared" si="13"/>
        <v>0</v>
      </c>
      <c r="L59" s="9"/>
    </row>
    <row r="60" spans="1:12" ht="12" hidden="1" customHeight="1" x14ac:dyDescent="0.25">
      <c r="A60" s="26" t="s">
        <v>36</v>
      </c>
      <c r="B60" s="9" t="s">
        <v>94</v>
      </c>
      <c r="C60" s="22">
        <v>0</v>
      </c>
      <c r="D60" s="22">
        <v>0</v>
      </c>
      <c r="E60" s="22">
        <f t="shared" si="11"/>
        <v>0</v>
      </c>
      <c r="F60" s="22">
        <v>0</v>
      </c>
      <c r="G60" s="22">
        <v>0</v>
      </c>
      <c r="H60" s="22">
        <f t="shared" si="12"/>
        <v>0</v>
      </c>
      <c r="I60" s="22">
        <v>0</v>
      </c>
      <c r="J60" s="22">
        <v>0</v>
      </c>
      <c r="K60" s="22">
        <f t="shared" si="13"/>
        <v>0</v>
      </c>
      <c r="L60" s="9"/>
    </row>
    <row r="61" spans="1:12" ht="12" hidden="1" customHeight="1" x14ac:dyDescent="0.25">
      <c r="A61" s="21"/>
      <c r="B61" s="9"/>
      <c r="C61" s="22"/>
      <c r="D61" s="22"/>
      <c r="E61" s="22"/>
      <c r="F61" s="22"/>
      <c r="G61" s="22"/>
      <c r="H61" s="22"/>
      <c r="I61" s="22"/>
      <c r="J61" s="22"/>
      <c r="K61" s="22"/>
      <c r="L61" s="9"/>
    </row>
    <row r="62" spans="1:12" ht="12" hidden="1" customHeight="1" x14ac:dyDescent="0.25">
      <c r="A62" s="21" t="s">
        <v>44</v>
      </c>
      <c r="B62" s="9" t="s">
        <v>45</v>
      </c>
      <c r="C62" s="22"/>
      <c r="D62" s="22"/>
      <c r="E62" s="22"/>
      <c r="F62" s="22"/>
      <c r="G62" s="22"/>
      <c r="H62" s="22"/>
      <c r="I62" s="22"/>
      <c r="J62" s="22"/>
      <c r="K62" s="22"/>
      <c r="L62" s="9"/>
    </row>
    <row r="63" spans="1:12" ht="12" hidden="1" customHeight="1" x14ac:dyDescent="0.25">
      <c r="A63" s="26" t="s">
        <v>18</v>
      </c>
      <c r="B63" s="9" t="s">
        <v>95</v>
      </c>
      <c r="C63" s="22">
        <v>3652</v>
      </c>
      <c r="D63" s="22">
        <v>9627</v>
      </c>
      <c r="E63" s="22">
        <f>SUM(C63:D63)</f>
        <v>13279</v>
      </c>
      <c r="F63" s="22">
        <v>0</v>
      </c>
      <c r="G63" s="22">
        <v>0</v>
      </c>
      <c r="H63" s="22">
        <f>SUM(F63:G63)</f>
        <v>0</v>
      </c>
      <c r="I63" s="22">
        <v>0</v>
      </c>
      <c r="J63" s="22">
        <v>0</v>
      </c>
      <c r="K63" s="22">
        <f>SUM(I63:J63)</f>
        <v>0</v>
      </c>
      <c r="L63" s="9"/>
    </row>
    <row r="64" spans="1:12" ht="12" hidden="1" customHeight="1" x14ac:dyDescent="0.25">
      <c r="A64" s="26" t="s">
        <v>20</v>
      </c>
      <c r="B64" s="9" t="s">
        <v>96</v>
      </c>
      <c r="C64" s="22">
        <v>0</v>
      </c>
      <c r="D64" s="22">
        <v>0</v>
      </c>
      <c r="E64" s="22">
        <f t="shared" ref="E64:E72" si="14">SUM(C64:D64)</f>
        <v>0</v>
      </c>
      <c r="F64" s="22">
        <v>0</v>
      </c>
      <c r="G64" s="22">
        <v>0</v>
      </c>
      <c r="H64" s="22">
        <f t="shared" ref="H64:H72" si="15">SUM(F64:G64)</f>
        <v>0</v>
      </c>
      <c r="I64" s="22">
        <v>0</v>
      </c>
      <c r="J64" s="22">
        <v>0</v>
      </c>
      <c r="K64" s="22">
        <f t="shared" ref="K64:K72" si="16">SUM(I64:J64)</f>
        <v>0</v>
      </c>
      <c r="L64" s="9"/>
    </row>
    <row r="65" spans="1:12" x14ac:dyDescent="0.25">
      <c r="A65" s="26" t="s">
        <v>22</v>
      </c>
      <c r="B65" s="9" t="s">
        <v>97</v>
      </c>
      <c r="C65" s="22">
        <v>0</v>
      </c>
      <c r="D65" s="22">
        <v>0</v>
      </c>
      <c r="E65" s="22">
        <f t="shared" si="14"/>
        <v>0</v>
      </c>
      <c r="F65" s="22">
        <v>0</v>
      </c>
      <c r="G65" s="22">
        <v>0</v>
      </c>
      <c r="H65" s="22">
        <f t="shared" si="15"/>
        <v>0</v>
      </c>
      <c r="I65" s="22">
        <v>0</v>
      </c>
      <c r="J65" s="22">
        <v>0</v>
      </c>
      <c r="K65" s="22">
        <f t="shared" si="16"/>
        <v>0</v>
      </c>
      <c r="L65" s="9"/>
    </row>
    <row r="66" spans="1:12" x14ac:dyDescent="0.25">
      <c r="A66" s="26" t="s">
        <v>24</v>
      </c>
      <c r="B66" s="9" t="s">
        <v>98</v>
      </c>
      <c r="C66" s="22">
        <v>0</v>
      </c>
      <c r="D66" s="22">
        <v>0</v>
      </c>
      <c r="E66" s="22">
        <f t="shared" si="14"/>
        <v>0</v>
      </c>
      <c r="F66" s="22">
        <v>0</v>
      </c>
      <c r="G66" s="22">
        <v>0</v>
      </c>
      <c r="H66" s="22">
        <f t="shared" si="15"/>
        <v>0</v>
      </c>
      <c r="I66" s="22">
        <v>0</v>
      </c>
      <c r="J66" s="22">
        <v>0</v>
      </c>
      <c r="K66" s="22">
        <f t="shared" si="16"/>
        <v>0</v>
      </c>
      <c r="L66" s="9"/>
    </row>
    <row r="67" spans="1:12" x14ac:dyDescent="0.25">
      <c r="A67" s="26" t="s">
        <v>26</v>
      </c>
      <c r="B67" s="9" t="s">
        <v>99</v>
      </c>
      <c r="C67" s="22">
        <v>0</v>
      </c>
      <c r="D67" s="22">
        <v>0</v>
      </c>
      <c r="E67" s="22">
        <f t="shared" si="14"/>
        <v>0</v>
      </c>
      <c r="F67" s="22">
        <v>0</v>
      </c>
      <c r="G67" s="22">
        <v>0</v>
      </c>
      <c r="H67" s="22">
        <f t="shared" si="15"/>
        <v>0</v>
      </c>
      <c r="I67" s="22">
        <v>0</v>
      </c>
      <c r="J67" s="22">
        <v>0</v>
      </c>
      <c r="K67" s="22">
        <f t="shared" si="16"/>
        <v>0</v>
      </c>
    </row>
    <row r="68" spans="1:12" x14ac:dyDescent="0.25">
      <c r="A68" s="26" t="s">
        <v>28</v>
      </c>
      <c r="B68" s="9" t="s">
        <v>100</v>
      </c>
      <c r="C68" s="22">
        <v>218</v>
      </c>
      <c r="D68" s="22">
        <v>680</v>
      </c>
      <c r="E68" s="22">
        <f t="shared" si="14"/>
        <v>898</v>
      </c>
      <c r="F68" s="22">
        <v>0</v>
      </c>
      <c r="G68" s="22">
        <v>0</v>
      </c>
      <c r="H68" s="22">
        <f t="shared" si="15"/>
        <v>0</v>
      </c>
      <c r="I68" s="22">
        <v>0</v>
      </c>
      <c r="J68" s="22">
        <v>0</v>
      </c>
      <c r="K68" s="22">
        <f t="shared" si="16"/>
        <v>0</v>
      </c>
    </row>
    <row r="69" spans="1:12" x14ac:dyDescent="0.25">
      <c r="A69" s="26" t="s">
        <v>30</v>
      </c>
      <c r="B69" s="9" t="s">
        <v>101</v>
      </c>
      <c r="C69" s="22">
        <v>3181</v>
      </c>
      <c r="D69" s="22">
        <v>0</v>
      </c>
      <c r="E69" s="22">
        <f t="shared" si="14"/>
        <v>3181</v>
      </c>
      <c r="F69" s="22">
        <v>0</v>
      </c>
      <c r="G69" s="22">
        <v>0</v>
      </c>
      <c r="H69" s="22">
        <f t="shared" si="15"/>
        <v>0</v>
      </c>
      <c r="I69" s="22">
        <v>0</v>
      </c>
      <c r="J69" s="22">
        <v>0</v>
      </c>
      <c r="K69" s="22">
        <f t="shared" si="16"/>
        <v>0</v>
      </c>
    </row>
    <row r="70" spans="1:12" x14ac:dyDescent="0.25">
      <c r="A70" s="26" t="s">
        <v>32</v>
      </c>
      <c r="B70" s="9" t="s">
        <v>102</v>
      </c>
      <c r="C70" s="22">
        <v>0</v>
      </c>
      <c r="D70" s="22">
        <v>0</v>
      </c>
      <c r="E70" s="22">
        <f t="shared" si="14"/>
        <v>0</v>
      </c>
      <c r="F70" s="22">
        <v>0</v>
      </c>
      <c r="G70" s="22">
        <v>0</v>
      </c>
      <c r="H70" s="22">
        <f t="shared" si="15"/>
        <v>0</v>
      </c>
      <c r="I70" s="22">
        <v>0</v>
      </c>
      <c r="J70" s="22">
        <v>0</v>
      </c>
      <c r="K70" s="22">
        <f t="shared" si="16"/>
        <v>0</v>
      </c>
    </row>
    <row r="71" spans="1:12" x14ac:dyDescent="0.25">
      <c r="A71" s="26" t="s">
        <v>34</v>
      </c>
      <c r="B71" s="9" t="s">
        <v>103</v>
      </c>
      <c r="C71" s="22">
        <v>0</v>
      </c>
      <c r="D71" s="22">
        <v>0</v>
      </c>
      <c r="E71" s="22">
        <f t="shared" si="14"/>
        <v>0</v>
      </c>
      <c r="F71" s="22">
        <v>0</v>
      </c>
      <c r="G71" s="22">
        <v>0</v>
      </c>
      <c r="H71" s="22">
        <f t="shared" si="15"/>
        <v>0</v>
      </c>
      <c r="I71" s="22">
        <v>0</v>
      </c>
      <c r="J71" s="22">
        <v>0</v>
      </c>
      <c r="K71" s="22">
        <f t="shared" si="16"/>
        <v>0</v>
      </c>
    </row>
    <row r="72" spans="1:12" x14ac:dyDescent="0.25">
      <c r="A72" s="26" t="s">
        <v>36</v>
      </c>
      <c r="B72" s="9" t="s">
        <v>104</v>
      </c>
      <c r="C72" s="22">
        <v>0</v>
      </c>
      <c r="D72" s="22">
        <v>0</v>
      </c>
      <c r="E72" s="22">
        <f t="shared" si="14"/>
        <v>0</v>
      </c>
      <c r="F72" s="22">
        <v>0</v>
      </c>
      <c r="G72" s="22">
        <v>0</v>
      </c>
      <c r="H72" s="22">
        <f t="shared" si="15"/>
        <v>0</v>
      </c>
      <c r="I72" s="22">
        <v>0</v>
      </c>
      <c r="J72" s="22">
        <v>0</v>
      </c>
      <c r="K72" s="22">
        <f t="shared" si="16"/>
        <v>0</v>
      </c>
    </row>
    <row r="73" spans="1:12" x14ac:dyDescent="0.25">
      <c r="A73" s="21"/>
      <c r="B73" s="9"/>
      <c r="C73" s="22"/>
      <c r="D73" s="22"/>
      <c r="E73" s="22"/>
      <c r="F73" s="22"/>
      <c r="G73" s="22"/>
      <c r="H73" s="22"/>
      <c r="I73" s="22"/>
      <c r="J73" s="22"/>
      <c r="K73" s="22"/>
    </row>
    <row r="74" spans="1:12" ht="15.75" x14ac:dyDescent="0.25">
      <c r="A74" s="27" t="s">
        <v>46</v>
      </c>
      <c r="B74" s="27"/>
      <c r="C74" s="14">
        <f t="shared" ref="C74:K74" si="17">SUM(C14:C72)</f>
        <v>874042.27744379907</v>
      </c>
      <c r="D74" s="14">
        <f t="shared" si="17"/>
        <v>1213039.9535562007</v>
      </c>
      <c r="E74" s="14">
        <f t="shared" si="17"/>
        <v>2442715.2310000001</v>
      </c>
      <c r="F74" s="14">
        <f t="shared" si="17"/>
        <v>36331</v>
      </c>
      <c r="G74" s="14">
        <f t="shared" si="17"/>
        <v>46349</v>
      </c>
      <c r="H74" s="14">
        <f t="shared" si="17"/>
        <v>94044</v>
      </c>
      <c r="I74" s="14">
        <f t="shared" si="17"/>
        <v>10376.2958</v>
      </c>
      <c r="J74" s="14">
        <f t="shared" si="17"/>
        <v>8905.7042000000001</v>
      </c>
      <c r="K74" s="14">
        <f t="shared" si="17"/>
        <v>19282</v>
      </c>
    </row>
    <row r="75" spans="1:12" ht="15.75" x14ac:dyDescent="0.25">
      <c r="A75" s="17" t="s">
        <v>47</v>
      </c>
      <c r="B75" s="18" t="s">
        <v>48</v>
      </c>
      <c r="C75" s="22"/>
      <c r="D75" s="22"/>
      <c r="E75" s="22"/>
      <c r="F75" s="22"/>
      <c r="G75" s="22"/>
      <c r="H75" s="22"/>
      <c r="I75" s="22"/>
      <c r="J75" s="22"/>
      <c r="K75" s="22"/>
    </row>
    <row r="76" spans="1:12" x14ac:dyDescent="0.25">
      <c r="A76" s="21" t="s">
        <v>16</v>
      </c>
      <c r="B76" s="24" t="s">
        <v>105</v>
      </c>
      <c r="C76" s="22"/>
      <c r="D76" s="22"/>
      <c r="E76" s="22"/>
      <c r="F76" s="22"/>
      <c r="G76" s="22"/>
      <c r="H76" s="22"/>
      <c r="I76" s="22"/>
      <c r="J76" s="22"/>
      <c r="K76" s="22"/>
    </row>
    <row r="77" spans="1:12" x14ac:dyDescent="0.25">
      <c r="A77" s="26" t="s">
        <v>18</v>
      </c>
      <c r="B77" s="24" t="s">
        <v>106</v>
      </c>
      <c r="C77" s="22">
        <v>0</v>
      </c>
      <c r="D77" s="22">
        <v>0</v>
      </c>
      <c r="E77" s="22">
        <f>SUM(C77:D77)</f>
        <v>0</v>
      </c>
      <c r="F77" s="22">
        <v>0</v>
      </c>
      <c r="G77" s="22">
        <v>0</v>
      </c>
      <c r="H77" s="22">
        <f>SUM(F77:G77)</f>
        <v>0</v>
      </c>
      <c r="I77" s="22">
        <v>0</v>
      </c>
      <c r="J77" s="22">
        <v>0</v>
      </c>
      <c r="K77" s="22">
        <f>SUM(I77:J77)</f>
        <v>0</v>
      </c>
    </row>
    <row r="78" spans="1:12" x14ac:dyDescent="0.25">
      <c r="A78" s="26" t="s">
        <v>20</v>
      </c>
      <c r="B78" s="24" t="s">
        <v>107</v>
      </c>
      <c r="C78" s="22">
        <v>0</v>
      </c>
      <c r="D78" s="22">
        <v>0</v>
      </c>
      <c r="E78" s="22">
        <f t="shared" ref="E78:E86" si="18">SUM(C78:D78)</f>
        <v>0</v>
      </c>
      <c r="F78" s="22">
        <v>0</v>
      </c>
      <c r="G78" s="22">
        <v>0</v>
      </c>
      <c r="H78" s="22">
        <f t="shared" ref="H78:H86" si="19">SUM(F78:G78)</f>
        <v>0</v>
      </c>
      <c r="I78" s="22">
        <v>0</v>
      </c>
      <c r="J78" s="22">
        <v>0</v>
      </c>
      <c r="K78" s="22">
        <f t="shared" ref="K78:K86" si="20">SUM(I78:J78)</f>
        <v>0</v>
      </c>
    </row>
    <row r="79" spans="1:12" x14ac:dyDescent="0.25">
      <c r="A79" s="26" t="s">
        <v>22</v>
      </c>
      <c r="B79" s="24" t="s">
        <v>108</v>
      </c>
      <c r="C79" s="22">
        <v>14760</v>
      </c>
      <c r="D79" s="22">
        <v>7465</v>
      </c>
      <c r="E79" s="22">
        <f t="shared" si="18"/>
        <v>22225</v>
      </c>
      <c r="F79" s="22">
        <v>682</v>
      </c>
      <c r="G79" s="22">
        <v>736</v>
      </c>
      <c r="H79" s="22">
        <f t="shared" si="19"/>
        <v>1418</v>
      </c>
      <c r="I79" s="22">
        <v>0</v>
      </c>
      <c r="J79" s="22">
        <v>0</v>
      </c>
      <c r="K79" s="22">
        <f t="shared" si="20"/>
        <v>0</v>
      </c>
    </row>
    <row r="80" spans="1:12" x14ac:dyDescent="0.25">
      <c r="A80" s="26" t="s">
        <v>24</v>
      </c>
      <c r="B80" s="24" t="s">
        <v>109</v>
      </c>
      <c r="C80" s="22">
        <v>0</v>
      </c>
      <c r="D80" s="22">
        <v>0</v>
      </c>
      <c r="E80" s="22">
        <f t="shared" si="18"/>
        <v>0</v>
      </c>
      <c r="F80" s="22">
        <v>0</v>
      </c>
      <c r="G80" s="22">
        <v>0</v>
      </c>
      <c r="H80" s="22">
        <f t="shared" si="19"/>
        <v>0</v>
      </c>
      <c r="I80" s="22">
        <v>0</v>
      </c>
      <c r="J80" s="22">
        <v>0</v>
      </c>
      <c r="K80" s="22">
        <f t="shared" si="20"/>
        <v>0</v>
      </c>
    </row>
    <row r="81" spans="1:11" x14ac:dyDescent="0.25">
      <c r="A81" s="26" t="s">
        <v>26</v>
      </c>
      <c r="B81" s="24" t="s">
        <v>110</v>
      </c>
      <c r="C81" s="22">
        <v>0</v>
      </c>
      <c r="D81" s="22">
        <v>0</v>
      </c>
      <c r="E81" s="22">
        <f t="shared" si="18"/>
        <v>0</v>
      </c>
      <c r="F81" s="22">
        <v>0</v>
      </c>
      <c r="G81" s="22">
        <v>0</v>
      </c>
      <c r="H81" s="22">
        <f t="shared" si="19"/>
        <v>0</v>
      </c>
      <c r="I81" s="22">
        <v>0</v>
      </c>
      <c r="J81" s="22">
        <v>0</v>
      </c>
      <c r="K81" s="22">
        <f t="shared" si="20"/>
        <v>0</v>
      </c>
    </row>
    <row r="82" spans="1:11" x14ac:dyDescent="0.25">
      <c r="A82" s="26" t="s">
        <v>28</v>
      </c>
      <c r="B82" s="24" t="s">
        <v>111</v>
      </c>
      <c r="C82" s="22">
        <v>0</v>
      </c>
      <c r="D82" s="22">
        <v>0</v>
      </c>
      <c r="E82" s="22">
        <f t="shared" si="18"/>
        <v>0</v>
      </c>
      <c r="F82" s="22">
        <v>0</v>
      </c>
      <c r="G82" s="22">
        <v>0</v>
      </c>
      <c r="H82" s="22">
        <f t="shared" si="19"/>
        <v>0</v>
      </c>
      <c r="I82" s="22">
        <v>0</v>
      </c>
      <c r="J82" s="22">
        <v>0</v>
      </c>
      <c r="K82" s="22">
        <f t="shared" si="20"/>
        <v>0</v>
      </c>
    </row>
    <row r="83" spans="1:11" x14ac:dyDescent="0.25">
      <c r="A83" s="26" t="s">
        <v>30</v>
      </c>
      <c r="B83" s="24" t="s">
        <v>112</v>
      </c>
      <c r="C83" s="22">
        <v>11284</v>
      </c>
      <c r="D83" s="22">
        <v>12219</v>
      </c>
      <c r="E83" s="22">
        <f t="shared" si="18"/>
        <v>23503</v>
      </c>
      <c r="F83" s="22">
        <v>0</v>
      </c>
      <c r="G83" s="22">
        <v>0</v>
      </c>
      <c r="H83" s="22">
        <f t="shared" si="19"/>
        <v>0</v>
      </c>
      <c r="I83" s="22">
        <v>0</v>
      </c>
      <c r="J83" s="22">
        <v>0</v>
      </c>
      <c r="K83" s="22">
        <f t="shared" si="20"/>
        <v>0</v>
      </c>
    </row>
    <row r="84" spans="1:11" x14ac:dyDescent="0.25">
      <c r="A84" s="26" t="s">
        <v>32</v>
      </c>
      <c r="B84" s="24" t="s">
        <v>113</v>
      </c>
      <c r="C84" s="22">
        <v>0</v>
      </c>
      <c r="D84" s="22">
        <v>0</v>
      </c>
      <c r="E84" s="22">
        <f t="shared" si="18"/>
        <v>0</v>
      </c>
      <c r="F84" s="22">
        <v>0</v>
      </c>
      <c r="G84" s="22">
        <v>0</v>
      </c>
      <c r="H84" s="22">
        <f t="shared" si="19"/>
        <v>0</v>
      </c>
      <c r="I84" s="22">
        <v>0</v>
      </c>
      <c r="J84" s="22">
        <v>0</v>
      </c>
      <c r="K84" s="22">
        <f t="shared" si="20"/>
        <v>0</v>
      </c>
    </row>
    <row r="85" spans="1:11" x14ac:dyDescent="0.25">
      <c r="A85" s="26" t="s">
        <v>34</v>
      </c>
      <c r="B85" s="24" t="s">
        <v>114</v>
      </c>
      <c r="C85" s="22">
        <v>0</v>
      </c>
      <c r="D85" s="22">
        <v>0</v>
      </c>
      <c r="E85" s="22">
        <f t="shared" si="18"/>
        <v>0</v>
      </c>
      <c r="F85" s="22">
        <v>0</v>
      </c>
      <c r="G85" s="22">
        <v>0</v>
      </c>
      <c r="H85" s="22">
        <f t="shared" si="19"/>
        <v>0</v>
      </c>
      <c r="I85" s="22">
        <v>0</v>
      </c>
      <c r="J85" s="22">
        <v>0</v>
      </c>
      <c r="K85" s="22">
        <f t="shared" si="20"/>
        <v>0</v>
      </c>
    </row>
    <row r="86" spans="1:11" x14ac:dyDescent="0.25">
      <c r="A86" s="26" t="s">
        <v>36</v>
      </c>
      <c r="B86" s="24" t="s">
        <v>115</v>
      </c>
      <c r="C86" s="22">
        <v>0</v>
      </c>
      <c r="D86" s="22">
        <v>0</v>
      </c>
      <c r="E86" s="22">
        <f t="shared" si="18"/>
        <v>0</v>
      </c>
      <c r="F86" s="22">
        <v>0</v>
      </c>
      <c r="G86" s="22">
        <v>0</v>
      </c>
      <c r="H86" s="22">
        <f t="shared" si="19"/>
        <v>0</v>
      </c>
      <c r="I86" s="22">
        <v>0</v>
      </c>
      <c r="J86" s="22">
        <v>0</v>
      </c>
      <c r="K86" s="22">
        <f t="shared" si="20"/>
        <v>0</v>
      </c>
    </row>
    <row r="87" spans="1:11" ht="15.75" x14ac:dyDescent="0.25">
      <c r="A87" s="17"/>
      <c r="B87" s="18"/>
      <c r="C87" s="22"/>
      <c r="D87" s="22"/>
      <c r="E87" s="22"/>
      <c r="F87" s="22"/>
      <c r="G87" s="22"/>
      <c r="H87" s="22"/>
      <c r="I87" s="22"/>
      <c r="J87" s="22"/>
      <c r="K87" s="22"/>
    </row>
    <row r="88" spans="1:11" x14ac:dyDescent="0.25">
      <c r="A88" s="21" t="s">
        <v>38</v>
      </c>
      <c r="B88" s="9" t="s">
        <v>49</v>
      </c>
      <c r="C88" s="22"/>
      <c r="D88" s="22"/>
      <c r="E88" s="22"/>
      <c r="F88" s="22"/>
      <c r="G88" s="22"/>
      <c r="H88" s="22"/>
      <c r="I88" s="22"/>
      <c r="J88" s="22"/>
      <c r="K88" s="22"/>
    </row>
    <row r="89" spans="1:11" x14ac:dyDescent="0.25">
      <c r="A89" s="26" t="s">
        <v>18</v>
      </c>
      <c r="B89" s="24" t="s">
        <v>116</v>
      </c>
      <c r="C89" s="48"/>
      <c r="D89" s="48"/>
      <c r="E89" s="22">
        <v>139290</v>
      </c>
      <c r="F89" s="48"/>
      <c r="G89" s="48"/>
      <c r="H89" s="22">
        <v>16661</v>
      </c>
      <c r="I89" s="48"/>
      <c r="J89" s="48"/>
      <c r="K89" s="22">
        <v>889</v>
      </c>
    </row>
    <row r="90" spans="1:11" x14ac:dyDescent="0.25">
      <c r="A90" s="26" t="s">
        <v>20</v>
      </c>
      <c r="B90" s="24" t="s">
        <v>117</v>
      </c>
      <c r="C90" s="22">
        <v>30779</v>
      </c>
      <c r="D90" s="22">
        <v>122636</v>
      </c>
      <c r="E90" s="22">
        <f>SUM(C90:D90)</f>
        <v>153415</v>
      </c>
      <c r="F90" s="22">
        <v>8259</v>
      </c>
      <c r="G90" s="22">
        <v>3220</v>
      </c>
      <c r="H90" s="22">
        <f>SUM(F90:G90)</f>
        <v>11479</v>
      </c>
      <c r="I90" s="22">
        <v>1418</v>
      </c>
      <c r="J90" s="22"/>
      <c r="K90" s="22">
        <f>SUM(I90:J90)</f>
        <v>1418</v>
      </c>
    </row>
    <row r="91" spans="1:11" x14ac:dyDescent="0.25">
      <c r="A91" s="26" t="s">
        <v>22</v>
      </c>
      <c r="B91" s="24" t="s">
        <v>118</v>
      </c>
      <c r="C91" s="22">
        <v>13835</v>
      </c>
      <c r="D91" s="22">
        <v>3155</v>
      </c>
      <c r="E91" s="22">
        <f>SUM(C91:D91)</f>
        <v>16990</v>
      </c>
      <c r="F91" s="22">
        <v>3137</v>
      </c>
      <c r="G91" s="22">
        <v>850</v>
      </c>
      <c r="H91" s="22">
        <f>SUM(F91:G91)</f>
        <v>3987</v>
      </c>
      <c r="I91" s="22">
        <v>65</v>
      </c>
      <c r="J91" s="22">
        <v>72</v>
      </c>
      <c r="K91" s="22">
        <f>SUM(I91:J91)</f>
        <v>137</v>
      </c>
    </row>
    <row r="92" spans="1:11" x14ac:dyDescent="0.25">
      <c r="A92" s="26" t="s">
        <v>24</v>
      </c>
      <c r="B92" s="9" t="s">
        <v>119</v>
      </c>
      <c r="C92" s="22">
        <v>8999</v>
      </c>
      <c r="D92" s="22">
        <v>4864</v>
      </c>
      <c r="E92" s="22">
        <f>SUM(C92:D92)</f>
        <v>13863</v>
      </c>
      <c r="F92" s="22">
        <v>2398</v>
      </c>
      <c r="G92" s="22">
        <v>737</v>
      </c>
      <c r="H92" s="22">
        <f>SUM(F92:G92)</f>
        <v>3135</v>
      </c>
      <c r="I92" s="22">
        <v>1092</v>
      </c>
      <c r="J92" s="22">
        <v>250</v>
      </c>
      <c r="K92" s="22">
        <f>SUM(I92:J92)</f>
        <v>1342</v>
      </c>
    </row>
    <row r="93" spans="1:11" x14ac:dyDescent="0.25">
      <c r="A93" s="26" t="s">
        <v>26</v>
      </c>
      <c r="B93" s="9" t="s">
        <v>120</v>
      </c>
      <c r="C93" s="22">
        <v>38695</v>
      </c>
      <c r="D93" s="22">
        <v>48059</v>
      </c>
      <c r="E93" s="22">
        <f t="shared" ref="E93:E133" si="21">SUM(C93:D93)</f>
        <v>86754</v>
      </c>
      <c r="F93" s="22">
        <v>1724</v>
      </c>
      <c r="G93" s="22">
        <v>1920</v>
      </c>
      <c r="H93" s="22">
        <f t="shared" ref="H93:H133" si="22">SUM(F93:G93)</f>
        <v>3644</v>
      </c>
      <c r="I93" s="22">
        <v>3461</v>
      </c>
      <c r="J93" s="22">
        <v>10170</v>
      </c>
      <c r="K93" s="22">
        <f t="shared" ref="K93:K133" si="23">SUM(I93:J93)</f>
        <v>13631</v>
      </c>
    </row>
    <row r="94" spans="1:11" x14ac:dyDescent="0.25">
      <c r="A94" s="26" t="s">
        <v>28</v>
      </c>
      <c r="B94" s="9" t="s">
        <v>121</v>
      </c>
      <c r="C94" s="22">
        <v>1404</v>
      </c>
      <c r="D94" s="22">
        <v>784</v>
      </c>
      <c r="E94" s="22">
        <f t="shared" si="21"/>
        <v>2188</v>
      </c>
      <c r="F94" s="22">
        <v>211</v>
      </c>
      <c r="G94" s="22">
        <v>275</v>
      </c>
      <c r="H94" s="22">
        <f t="shared" si="22"/>
        <v>486</v>
      </c>
      <c r="I94" s="22">
        <v>0</v>
      </c>
      <c r="J94" s="22">
        <v>0</v>
      </c>
      <c r="K94" s="22">
        <f t="shared" si="23"/>
        <v>0</v>
      </c>
    </row>
    <row r="95" spans="1:11" x14ac:dyDescent="0.25">
      <c r="A95" s="26" t="s">
        <v>30</v>
      </c>
      <c r="B95" s="9" t="s">
        <v>122</v>
      </c>
      <c r="C95" s="22">
        <v>20821</v>
      </c>
      <c r="D95" s="22">
        <v>23442</v>
      </c>
      <c r="E95" s="22">
        <f t="shared" si="21"/>
        <v>44263</v>
      </c>
      <c r="F95" s="22">
        <v>1250</v>
      </c>
      <c r="G95" s="22">
        <v>1162</v>
      </c>
      <c r="H95" s="22">
        <f t="shared" si="22"/>
        <v>2412</v>
      </c>
      <c r="I95" s="22">
        <v>229</v>
      </c>
      <c r="J95" s="22">
        <v>314</v>
      </c>
      <c r="K95" s="22">
        <f t="shared" si="23"/>
        <v>543</v>
      </c>
    </row>
    <row r="96" spans="1:11" x14ac:dyDescent="0.25">
      <c r="A96" s="26" t="s">
        <v>32</v>
      </c>
      <c r="B96" s="9" t="s">
        <v>123</v>
      </c>
      <c r="C96" s="22">
        <v>1161</v>
      </c>
      <c r="D96" s="22">
        <v>1202</v>
      </c>
      <c r="E96" s="22">
        <f t="shared" si="21"/>
        <v>2363</v>
      </c>
      <c r="F96" s="22">
        <v>306</v>
      </c>
      <c r="G96" s="22">
        <v>251</v>
      </c>
      <c r="H96" s="22">
        <f t="shared" si="22"/>
        <v>557</v>
      </c>
      <c r="I96" s="22">
        <v>0</v>
      </c>
      <c r="J96" s="22">
        <v>0</v>
      </c>
      <c r="K96" s="22">
        <f t="shared" si="23"/>
        <v>0</v>
      </c>
    </row>
    <row r="97" spans="1:11" x14ac:dyDescent="0.25">
      <c r="A97" s="26" t="s">
        <v>34</v>
      </c>
      <c r="B97" s="9" t="s">
        <v>124</v>
      </c>
      <c r="C97" s="22">
        <v>6264</v>
      </c>
      <c r="D97" s="22">
        <v>5978</v>
      </c>
      <c r="E97" s="22">
        <f t="shared" si="21"/>
        <v>12242</v>
      </c>
      <c r="F97" s="22">
        <v>1018</v>
      </c>
      <c r="G97" s="22">
        <v>517</v>
      </c>
      <c r="H97" s="22">
        <f t="shared" si="22"/>
        <v>1535</v>
      </c>
      <c r="I97" s="22">
        <v>37</v>
      </c>
      <c r="J97" s="22">
        <v>42</v>
      </c>
      <c r="K97" s="22">
        <f t="shared" si="23"/>
        <v>79</v>
      </c>
    </row>
    <row r="98" spans="1:11" x14ac:dyDescent="0.25">
      <c r="A98" s="26" t="s">
        <v>36</v>
      </c>
      <c r="B98" s="9" t="s">
        <v>125</v>
      </c>
      <c r="C98" s="22">
        <v>9511</v>
      </c>
      <c r="D98" s="22">
        <v>13878</v>
      </c>
      <c r="E98" s="22">
        <f t="shared" si="21"/>
        <v>23389</v>
      </c>
      <c r="F98" s="22">
        <v>424</v>
      </c>
      <c r="G98" s="22">
        <v>465</v>
      </c>
      <c r="H98" s="22">
        <f t="shared" si="22"/>
        <v>889</v>
      </c>
      <c r="I98" s="22">
        <v>28</v>
      </c>
      <c r="J98" s="22">
        <v>53</v>
      </c>
      <c r="K98" s="22">
        <f t="shared" si="23"/>
        <v>81</v>
      </c>
    </row>
    <row r="99" spans="1:11" x14ac:dyDescent="0.25">
      <c r="A99" s="26" t="s">
        <v>50</v>
      </c>
      <c r="B99" s="9" t="s">
        <v>126</v>
      </c>
      <c r="C99" s="22">
        <v>28811</v>
      </c>
      <c r="D99" s="22">
        <v>28253</v>
      </c>
      <c r="E99" s="22">
        <f t="shared" si="21"/>
        <v>57064</v>
      </c>
      <c r="F99" s="22">
        <v>1240</v>
      </c>
      <c r="G99" s="22">
        <v>1448</v>
      </c>
      <c r="H99" s="22">
        <f t="shared" si="22"/>
        <v>2688</v>
      </c>
      <c r="I99" s="22">
        <v>856</v>
      </c>
      <c r="J99" s="22">
        <v>1230</v>
      </c>
      <c r="K99" s="22">
        <f t="shared" si="23"/>
        <v>2086</v>
      </c>
    </row>
    <row r="100" spans="1:11" x14ac:dyDescent="0.25">
      <c r="A100" s="26" t="s">
        <v>51</v>
      </c>
      <c r="B100" s="9" t="s">
        <v>127</v>
      </c>
      <c r="C100" s="22">
        <v>2337</v>
      </c>
      <c r="D100" s="22">
        <v>3171</v>
      </c>
      <c r="E100" s="22">
        <f t="shared" si="21"/>
        <v>5508</v>
      </c>
      <c r="F100" s="22">
        <v>171</v>
      </c>
      <c r="G100" s="22">
        <v>477</v>
      </c>
      <c r="H100" s="22">
        <f t="shared" si="22"/>
        <v>648</v>
      </c>
      <c r="I100" s="22">
        <v>0</v>
      </c>
      <c r="J100" s="22">
        <v>0</v>
      </c>
      <c r="K100" s="22">
        <f t="shared" si="23"/>
        <v>0</v>
      </c>
    </row>
    <row r="101" spans="1:11" x14ac:dyDescent="0.25">
      <c r="A101" s="26" t="s">
        <v>52</v>
      </c>
      <c r="B101" s="9" t="s">
        <v>128</v>
      </c>
      <c r="C101" s="22">
        <v>17341</v>
      </c>
      <c r="D101" s="22">
        <v>22412</v>
      </c>
      <c r="E101" s="22">
        <f t="shared" si="21"/>
        <v>39753</v>
      </c>
      <c r="F101" s="22">
        <v>2840</v>
      </c>
      <c r="G101" s="22">
        <v>4655</v>
      </c>
      <c r="H101" s="22">
        <f t="shared" si="22"/>
        <v>7495</v>
      </c>
      <c r="I101" s="22">
        <v>3120</v>
      </c>
      <c r="J101" s="22">
        <v>4156</v>
      </c>
      <c r="K101" s="22">
        <f t="shared" si="23"/>
        <v>7276</v>
      </c>
    </row>
    <row r="102" spans="1:11" x14ac:dyDescent="0.25">
      <c r="A102" s="26" t="s">
        <v>53</v>
      </c>
      <c r="B102" s="9" t="s">
        <v>129</v>
      </c>
      <c r="C102" s="25">
        <v>8413</v>
      </c>
      <c r="D102" s="25">
        <v>14195</v>
      </c>
      <c r="E102" s="25">
        <f t="shared" si="21"/>
        <v>22608</v>
      </c>
      <c r="F102" s="25">
        <v>3090</v>
      </c>
      <c r="G102" s="25">
        <v>1907</v>
      </c>
      <c r="H102" s="25">
        <f t="shared" si="22"/>
        <v>4997</v>
      </c>
      <c r="I102" s="25">
        <v>0</v>
      </c>
      <c r="J102" s="25">
        <v>0</v>
      </c>
      <c r="K102" s="25">
        <f t="shared" si="23"/>
        <v>0</v>
      </c>
    </row>
    <row r="103" spans="1:11" x14ac:dyDescent="0.25">
      <c r="A103" s="26" t="s">
        <v>54</v>
      </c>
      <c r="B103" s="9" t="s">
        <v>130</v>
      </c>
      <c r="C103" s="25">
        <v>25255</v>
      </c>
      <c r="D103" s="25">
        <v>25196</v>
      </c>
      <c r="E103" s="25">
        <f t="shared" si="21"/>
        <v>50451</v>
      </c>
      <c r="F103" s="25">
        <v>4426</v>
      </c>
      <c r="G103" s="25">
        <v>6977</v>
      </c>
      <c r="H103" s="25">
        <f t="shared" si="22"/>
        <v>11403</v>
      </c>
      <c r="I103" s="25">
        <v>0</v>
      </c>
      <c r="J103" s="25">
        <v>0</v>
      </c>
      <c r="K103" s="25">
        <f t="shared" si="23"/>
        <v>0</v>
      </c>
    </row>
    <row r="104" spans="1:11" x14ac:dyDescent="0.25">
      <c r="A104" s="26" t="s">
        <v>55</v>
      </c>
      <c r="B104" s="9" t="s">
        <v>131</v>
      </c>
      <c r="C104" s="25">
        <v>5122</v>
      </c>
      <c r="D104" s="25">
        <v>7419</v>
      </c>
      <c r="E104" s="25">
        <f t="shared" si="21"/>
        <v>12541</v>
      </c>
      <c r="F104" s="25">
        <v>1847</v>
      </c>
      <c r="G104" s="25">
        <v>3169</v>
      </c>
      <c r="H104" s="25">
        <f t="shared" si="22"/>
        <v>5016</v>
      </c>
      <c r="I104" s="25">
        <v>0</v>
      </c>
      <c r="J104" s="25">
        <v>0</v>
      </c>
      <c r="K104" s="25">
        <f t="shared" si="23"/>
        <v>0</v>
      </c>
    </row>
    <row r="105" spans="1:11" x14ac:dyDescent="0.25">
      <c r="A105" s="26" t="s">
        <v>132</v>
      </c>
      <c r="B105" s="9" t="s">
        <v>133</v>
      </c>
      <c r="C105" s="25">
        <v>9693</v>
      </c>
      <c r="D105" s="25">
        <v>11497</v>
      </c>
      <c r="E105" s="25">
        <f t="shared" si="21"/>
        <v>21190</v>
      </c>
      <c r="F105" s="25">
        <v>1858</v>
      </c>
      <c r="G105" s="25">
        <v>3683</v>
      </c>
      <c r="H105" s="25">
        <f t="shared" si="22"/>
        <v>5541</v>
      </c>
      <c r="I105" s="25">
        <v>0</v>
      </c>
      <c r="J105" s="25">
        <v>0</v>
      </c>
      <c r="K105" s="25">
        <f t="shared" si="23"/>
        <v>0</v>
      </c>
    </row>
    <row r="106" spans="1:11" x14ac:dyDescent="0.25">
      <c r="A106" s="26" t="s">
        <v>134</v>
      </c>
      <c r="B106" s="9" t="s">
        <v>135</v>
      </c>
      <c r="C106" s="48"/>
      <c r="D106" s="48"/>
      <c r="E106" s="48">
        <f t="shared" si="21"/>
        <v>0</v>
      </c>
      <c r="F106" s="48">
        <v>0</v>
      </c>
      <c r="G106" s="48"/>
      <c r="H106" s="48">
        <f t="shared" si="22"/>
        <v>0</v>
      </c>
      <c r="I106" s="48"/>
      <c r="J106" s="48"/>
      <c r="K106" s="25">
        <f t="shared" si="23"/>
        <v>0</v>
      </c>
    </row>
    <row r="107" spans="1:11" x14ac:dyDescent="0.25">
      <c r="A107" s="26" t="s">
        <v>136</v>
      </c>
      <c r="B107" s="9" t="s">
        <v>137</v>
      </c>
      <c r="C107" s="25">
        <v>43019</v>
      </c>
      <c r="D107" s="25">
        <v>47175</v>
      </c>
      <c r="E107" s="25">
        <f t="shared" si="21"/>
        <v>90194</v>
      </c>
      <c r="F107" s="25">
        <v>6156</v>
      </c>
      <c r="G107" s="25">
        <v>11180</v>
      </c>
      <c r="H107" s="25">
        <f t="shared" si="22"/>
        <v>17336</v>
      </c>
      <c r="I107" s="25">
        <v>5034</v>
      </c>
      <c r="J107" s="25">
        <v>5491</v>
      </c>
      <c r="K107" s="25">
        <f t="shared" si="23"/>
        <v>10525</v>
      </c>
    </row>
    <row r="108" spans="1:11" x14ac:dyDescent="0.25">
      <c r="A108" s="26" t="s">
        <v>138</v>
      </c>
      <c r="B108" s="9" t="s">
        <v>139</v>
      </c>
      <c r="C108" s="25">
        <v>29806</v>
      </c>
      <c r="D108" s="25">
        <v>31761</v>
      </c>
      <c r="E108" s="25">
        <f t="shared" si="21"/>
        <v>61567</v>
      </c>
      <c r="F108" s="25">
        <v>2311</v>
      </c>
      <c r="G108" s="25">
        <v>2507</v>
      </c>
      <c r="H108" s="25">
        <f t="shared" si="22"/>
        <v>4818</v>
      </c>
      <c r="I108" s="25">
        <v>995</v>
      </c>
      <c r="J108" s="25">
        <v>1229</v>
      </c>
      <c r="K108" s="25">
        <f t="shared" si="23"/>
        <v>2224</v>
      </c>
    </row>
    <row r="109" spans="1:11" x14ac:dyDescent="0.25">
      <c r="A109" s="26" t="s">
        <v>140</v>
      </c>
      <c r="B109" s="9" t="s">
        <v>141</v>
      </c>
      <c r="C109" s="25">
        <v>20154</v>
      </c>
      <c r="D109" s="25">
        <v>27456</v>
      </c>
      <c r="E109" s="25">
        <f>SUM(C109:D109)</f>
        <v>47610</v>
      </c>
      <c r="F109" s="25">
        <v>2978</v>
      </c>
      <c r="G109" s="25">
        <v>4651</v>
      </c>
      <c r="H109" s="25">
        <f>SUM(F109:G109)</f>
        <v>7629</v>
      </c>
      <c r="I109" s="25">
        <v>303</v>
      </c>
      <c r="J109" s="25">
        <v>546</v>
      </c>
      <c r="K109" s="25">
        <f>SUM(I109:J109)</f>
        <v>849</v>
      </c>
    </row>
    <row r="110" spans="1:11" x14ac:dyDescent="0.25">
      <c r="A110" s="26" t="s">
        <v>142</v>
      </c>
      <c r="B110" s="9" t="s">
        <v>143</v>
      </c>
      <c r="C110" s="22">
        <v>3092</v>
      </c>
      <c r="D110" s="22">
        <v>2970</v>
      </c>
      <c r="E110" s="22">
        <f t="shared" si="21"/>
        <v>6062</v>
      </c>
      <c r="F110" s="22">
        <v>649</v>
      </c>
      <c r="G110" s="22">
        <v>623</v>
      </c>
      <c r="H110" s="22">
        <f t="shared" si="22"/>
        <v>1272</v>
      </c>
      <c r="I110" s="22">
        <v>0</v>
      </c>
      <c r="J110" s="22">
        <v>0</v>
      </c>
      <c r="K110" s="22">
        <f t="shared" si="23"/>
        <v>0</v>
      </c>
    </row>
    <row r="111" spans="1:11" x14ac:dyDescent="0.25">
      <c r="A111" s="26" t="s">
        <v>144</v>
      </c>
      <c r="B111" s="9" t="s">
        <v>145</v>
      </c>
      <c r="C111" s="22">
        <v>19</v>
      </c>
      <c r="D111" s="22">
        <v>46</v>
      </c>
      <c r="E111" s="22">
        <f t="shared" si="21"/>
        <v>65</v>
      </c>
      <c r="F111" s="22">
        <v>3</v>
      </c>
      <c r="G111" s="22">
        <v>7</v>
      </c>
      <c r="H111" s="22">
        <f t="shared" si="22"/>
        <v>10</v>
      </c>
      <c r="I111" s="22">
        <v>0</v>
      </c>
      <c r="J111" s="22">
        <v>0</v>
      </c>
      <c r="K111" s="22">
        <f t="shared" si="23"/>
        <v>0</v>
      </c>
    </row>
    <row r="112" spans="1:11" x14ac:dyDescent="0.25">
      <c r="A112" s="26" t="s">
        <v>146</v>
      </c>
      <c r="B112" s="9" t="s">
        <v>147</v>
      </c>
      <c r="C112" s="22">
        <v>1991</v>
      </c>
      <c r="D112" s="22">
        <v>2549</v>
      </c>
      <c r="E112" s="22">
        <f t="shared" si="21"/>
        <v>4540</v>
      </c>
      <c r="F112" s="22">
        <v>368</v>
      </c>
      <c r="G112" s="22">
        <v>634</v>
      </c>
      <c r="H112" s="22">
        <f t="shared" si="22"/>
        <v>1002</v>
      </c>
      <c r="I112" s="22">
        <v>0</v>
      </c>
      <c r="J112" s="22">
        <v>0</v>
      </c>
      <c r="K112" s="22">
        <f t="shared" si="23"/>
        <v>0</v>
      </c>
    </row>
    <row r="113" spans="1:11" x14ac:dyDescent="0.25">
      <c r="A113" s="26" t="s">
        <v>148</v>
      </c>
      <c r="B113" s="9" t="s">
        <v>149</v>
      </c>
      <c r="C113" s="22">
        <v>18271</v>
      </c>
      <c r="D113" s="22">
        <v>18259</v>
      </c>
      <c r="E113" s="22">
        <f t="shared" si="21"/>
        <v>36530</v>
      </c>
      <c r="F113" s="22">
        <v>2187</v>
      </c>
      <c r="G113" s="22">
        <v>4916</v>
      </c>
      <c r="H113" s="22">
        <f t="shared" si="22"/>
        <v>7103</v>
      </c>
      <c r="I113" s="22">
        <v>280</v>
      </c>
      <c r="J113" s="22">
        <v>197</v>
      </c>
      <c r="K113" s="22">
        <f t="shared" si="23"/>
        <v>477</v>
      </c>
    </row>
    <row r="114" spans="1:11" x14ac:dyDescent="0.25">
      <c r="A114" s="26" t="s">
        <v>150</v>
      </c>
      <c r="B114" s="9" t="s">
        <v>151</v>
      </c>
      <c r="C114" s="48"/>
      <c r="D114" s="48"/>
      <c r="E114" s="48">
        <f t="shared" si="21"/>
        <v>0</v>
      </c>
      <c r="F114" s="48"/>
      <c r="G114" s="48"/>
      <c r="H114" s="48">
        <f t="shared" si="22"/>
        <v>0</v>
      </c>
      <c r="I114" s="48">
        <v>0</v>
      </c>
      <c r="J114" s="48">
        <v>0</v>
      </c>
      <c r="K114" s="22">
        <f t="shared" si="23"/>
        <v>0</v>
      </c>
    </row>
    <row r="115" spans="1:11" x14ac:dyDescent="0.25">
      <c r="A115" s="26" t="s">
        <v>152</v>
      </c>
      <c r="B115" s="9" t="s">
        <v>153</v>
      </c>
      <c r="C115" s="22">
        <v>5591</v>
      </c>
      <c r="D115" s="22">
        <v>10382</v>
      </c>
      <c r="E115" s="22">
        <f t="shared" si="21"/>
        <v>15973</v>
      </c>
      <c r="F115" s="22">
        <v>1566</v>
      </c>
      <c r="G115" s="22">
        <v>298</v>
      </c>
      <c r="H115" s="22">
        <f t="shared" si="22"/>
        <v>1864</v>
      </c>
      <c r="I115" s="22">
        <v>0</v>
      </c>
      <c r="J115" s="22">
        <v>0</v>
      </c>
      <c r="K115" s="22">
        <f t="shared" si="23"/>
        <v>0</v>
      </c>
    </row>
    <row r="116" spans="1:11" x14ac:dyDescent="0.25">
      <c r="A116" s="26" t="s">
        <v>154</v>
      </c>
      <c r="B116" s="9" t="s">
        <v>155</v>
      </c>
      <c r="C116" s="22">
        <v>37408</v>
      </c>
      <c r="D116" s="22">
        <v>45136</v>
      </c>
      <c r="E116" s="22">
        <f t="shared" si="21"/>
        <v>82544</v>
      </c>
      <c r="F116" s="22">
        <v>3678</v>
      </c>
      <c r="G116" s="22">
        <v>5177</v>
      </c>
      <c r="H116" s="22">
        <f t="shared" si="22"/>
        <v>8855</v>
      </c>
      <c r="I116" s="22">
        <v>2219</v>
      </c>
      <c r="J116" s="22">
        <v>3022</v>
      </c>
      <c r="K116" s="22">
        <f t="shared" si="23"/>
        <v>5241</v>
      </c>
    </row>
    <row r="117" spans="1:11" x14ac:dyDescent="0.25">
      <c r="A117" s="26" t="s">
        <v>156</v>
      </c>
      <c r="B117" s="9" t="s">
        <v>157</v>
      </c>
      <c r="C117" s="22"/>
      <c r="D117" s="22"/>
      <c r="E117" s="22">
        <f t="shared" si="21"/>
        <v>0</v>
      </c>
      <c r="F117" s="22"/>
      <c r="G117" s="22"/>
      <c r="H117" s="22">
        <f t="shared" si="22"/>
        <v>0</v>
      </c>
      <c r="I117" s="22"/>
      <c r="J117" s="22"/>
      <c r="K117" s="22">
        <f t="shared" si="23"/>
        <v>0</v>
      </c>
    </row>
    <row r="118" spans="1:11" x14ac:dyDescent="0.25">
      <c r="A118" s="26" t="s">
        <v>158</v>
      </c>
      <c r="B118" s="9" t="s">
        <v>159</v>
      </c>
      <c r="C118" s="22">
        <v>27518</v>
      </c>
      <c r="D118" s="22">
        <v>32844</v>
      </c>
      <c r="E118" s="22">
        <f t="shared" si="21"/>
        <v>60362</v>
      </c>
      <c r="F118" s="22">
        <v>5252</v>
      </c>
      <c r="G118" s="22">
        <v>7911</v>
      </c>
      <c r="H118" s="22">
        <f t="shared" si="22"/>
        <v>13163</v>
      </c>
      <c r="I118" s="22">
        <v>45</v>
      </c>
      <c r="J118" s="22">
        <v>69</v>
      </c>
      <c r="K118" s="22">
        <f t="shared" si="23"/>
        <v>114</v>
      </c>
    </row>
    <row r="119" spans="1:11" x14ac:dyDescent="0.25">
      <c r="A119" s="26" t="s">
        <v>160</v>
      </c>
      <c r="B119" s="9" t="s">
        <v>161</v>
      </c>
      <c r="C119" s="22">
        <v>889</v>
      </c>
      <c r="D119" s="22">
        <v>950</v>
      </c>
      <c r="E119" s="22">
        <f t="shared" si="21"/>
        <v>1839</v>
      </c>
      <c r="F119" s="22">
        <v>700</v>
      </c>
      <c r="G119" s="22">
        <v>791</v>
      </c>
      <c r="H119" s="22">
        <f t="shared" si="22"/>
        <v>1491</v>
      </c>
      <c r="I119" s="22">
        <v>0</v>
      </c>
      <c r="J119" s="22">
        <v>0</v>
      </c>
      <c r="K119" s="22">
        <f t="shared" si="23"/>
        <v>0</v>
      </c>
    </row>
    <row r="120" spans="1:11" x14ac:dyDescent="0.25">
      <c r="A120" s="26" t="s">
        <v>56</v>
      </c>
      <c r="B120" s="9" t="s">
        <v>162</v>
      </c>
      <c r="C120" s="48"/>
      <c r="D120" s="48"/>
      <c r="E120" s="48">
        <f t="shared" si="21"/>
        <v>0</v>
      </c>
      <c r="F120" s="48"/>
      <c r="G120" s="48"/>
      <c r="H120" s="48">
        <f t="shared" si="22"/>
        <v>0</v>
      </c>
      <c r="I120" s="48"/>
      <c r="J120" s="48"/>
      <c r="K120" s="22">
        <f t="shared" si="23"/>
        <v>0</v>
      </c>
    </row>
    <row r="121" spans="1:11" x14ac:dyDescent="0.25">
      <c r="A121" s="26" t="s">
        <v>57</v>
      </c>
      <c r="B121" s="9" t="s">
        <v>163</v>
      </c>
      <c r="C121" s="22">
        <v>1096</v>
      </c>
      <c r="D121" s="22">
        <v>1006</v>
      </c>
      <c r="E121" s="22">
        <f t="shared" si="21"/>
        <v>2102</v>
      </c>
      <c r="F121" s="22">
        <v>257</v>
      </c>
      <c r="G121" s="22">
        <v>304</v>
      </c>
      <c r="H121" s="22">
        <f t="shared" si="22"/>
        <v>561</v>
      </c>
      <c r="I121" s="22">
        <v>0</v>
      </c>
      <c r="J121" s="22">
        <v>0</v>
      </c>
      <c r="K121" s="22">
        <f t="shared" si="23"/>
        <v>0</v>
      </c>
    </row>
    <row r="122" spans="1:11" x14ac:dyDescent="0.25">
      <c r="A122" s="26" t="s">
        <v>58</v>
      </c>
      <c r="B122" s="9" t="s">
        <v>164</v>
      </c>
      <c r="C122" s="48"/>
      <c r="D122" s="48"/>
      <c r="E122" s="48">
        <f t="shared" si="21"/>
        <v>0</v>
      </c>
      <c r="F122" s="48"/>
      <c r="G122" s="48"/>
      <c r="H122" s="48">
        <f t="shared" si="22"/>
        <v>0</v>
      </c>
      <c r="I122" s="48"/>
      <c r="J122" s="48"/>
      <c r="K122" s="22">
        <f t="shared" si="23"/>
        <v>0</v>
      </c>
    </row>
    <row r="123" spans="1:11" x14ac:dyDescent="0.25">
      <c r="A123" s="26" t="s">
        <v>59</v>
      </c>
      <c r="B123" s="9" t="s">
        <v>165</v>
      </c>
      <c r="C123" s="48"/>
      <c r="D123" s="48"/>
      <c r="E123" s="48">
        <f t="shared" si="21"/>
        <v>0</v>
      </c>
      <c r="F123" s="48"/>
      <c r="G123" s="48"/>
      <c r="H123" s="48">
        <f t="shared" si="22"/>
        <v>0</v>
      </c>
      <c r="I123" s="48"/>
      <c r="J123" s="48"/>
      <c r="K123" s="22">
        <f t="shared" si="23"/>
        <v>0</v>
      </c>
    </row>
    <row r="124" spans="1:11" x14ac:dyDescent="0.25">
      <c r="A124" s="26" t="s">
        <v>60</v>
      </c>
      <c r="B124" s="9" t="s">
        <v>166</v>
      </c>
      <c r="C124" s="48"/>
      <c r="D124" s="48"/>
      <c r="E124" s="48">
        <f t="shared" si="21"/>
        <v>0</v>
      </c>
      <c r="F124" s="48"/>
      <c r="G124" s="48"/>
      <c r="H124" s="48">
        <f t="shared" si="22"/>
        <v>0</v>
      </c>
      <c r="I124" s="48"/>
      <c r="J124" s="48"/>
      <c r="K124" s="22">
        <f t="shared" si="23"/>
        <v>0</v>
      </c>
    </row>
    <row r="125" spans="1:11" x14ac:dyDescent="0.25">
      <c r="A125" s="26" t="s">
        <v>61</v>
      </c>
      <c r="B125" s="9" t="s">
        <v>167</v>
      </c>
      <c r="C125" s="48"/>
      <c r="D125" s="48"/>
      <c r="E125" s="48">
        <f t="shared" si="21"/>
        <v>0</v>
      </c>
      <c r="F125" s="48"/>
      <c r="G125" s="48"/>
      <c r="H125" s="48">
        <f t="shared" si="22"/>
        <v>0</v>
      </c>
      <c r="I125" s="48"/>
      <c r="J125" s="48"/>
      <c r="K125" s="22">
        <f t="shared" si="23"/>
        <v>0</v>
      </c>
    </row>
    <row r="126" spans="1:11" x14ac:dyDescent="0.25">
      <c r="A126" s="26"/>
      <c r="B126" s="9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x14ac:dyDescent="0.25">
      <c r="A127" s="21" t="s">
        <v>40</v>
      </c>
      <c r="B127" s="9" t="s">
        <v>168</v>
      </c>
      <c r="C127" s="22"/>
      <c r="D127" s="22"/>
      <c r="E127" s="22"/>
      <c r="F127" s="22"/>
      <c r="G127" s="22"/>
      <c r="H127" s="22"/>
      <c r="I127" s="22"/>
      <c r="J127" s="22"/>
      <c r="K127" s="22">
        <f t="shared" si="23"/>
        <v>0</v>
      </c>
    </row>
    <row r="128" spans="1:11" x14ac:dyDescent="0.25">
      <c r="A128" s="26" t="s">
        <v>18</v>
      </c>
      <c r="B128" s="9" t="s">
        <v>169</v>
      </c>
      <c r="C128" s="22">
        <v>13225</v>
      </c>
      <c r="D128" s="22">
        <v>10706</v>
      </c>
      <c r="E128" s="22">
        <f t="shared" si="21"/>
        <v>23931</v>
      </c>
      <c r="F128" s="22">
        <v>563</v>
      </c>
      <c r="G128" s="22">
        <v>250</v>
      </c>
      <c r="H128" s="22">
        <f t="shared" si="22"/>
        <v>813</v>
      </c>
      <c r="I128" s="22">
        <v>18800</v>
      </c>
      <c r="J128" s="22">
        <v>15619</v>
      </c>
      <c r="K128" s="22">
        <f t="shared" si="23"/>
        <v>34419</v>
      </c>
    </row>
    <row r="129" spans="1:11" x14ac:dyDescent="0.25">
      <c r="A129" s="26" t="s">
        <v>20</v>
      </c>
      <c r="B129" s="9" t="s">
        <v>170</v>
      </c>
      <c r="C129" s="48"/>
      <c r="D129" s="48"/>
      <c r="E129" s="22">
        <v>45125</v>
      </c>
      <c r="F129" s="48"/>
      <c r="G129" s="22">
        <v>6414</v>
      </c>
      <c r="H129" s="22">
        <f t="shared" si="22"/>
        <v>6414</v>
      </c>
      <c r="I129" s="22">
        <v>0</v>
      </c>
      <c r="J129" s="22">
        <v>0</v>
      </c>
      <c r="K129" s="22">
        <f t="shared" si="23"/>
        <v>0</v>
      </c>
    </row>
    <row r="130" spans="1:11" x14ac:dyDescent="0.25">
      <c r="A130" s="26" t="s">
        <v>22</v>
      </c>
      <c r="B130" s="9" t="s">
        <v>171</v>
      </c>
      <c r="C130" s="22">
        <v>700</v>
      </c>
      <c r="D130" s="22">
        <v>1800</v>
      </c>
      <c r="E130" s="22">
        <f t="shared" si="21"/>
        <v>2500</v>
      </c>
      <c r="F130" s="22">
        <v>160</v>
      </c>
      <c r="G130" s="22">
        <v>250</v>
      </c>
      <c r="H130" s="22">
        <f t="shared" si="22"/>
        <v>410</v>
      </c>
      <c r="I130" s="22">
        <v>0</v>
      </c>
      <c r="J130" s="22">
        <v>0</v>
      </c>
      <c r="K130" s="22">
        <f t="shared" si="23"/>
        <v>0</v>
      </c>
    </row>
    <row r="131" spans="1:11" x14ac:dyDescent="0.25">
      <c r="A131" s="26" t="s">
        <v>24</v>
      </c>
      <c r="B131" s="9" t="s">
        <v>172</v>
      </c>
      <c r="C131" s="22">
        <v>12467</v>
      </c>
      <c r="D131" s="22">
        <v>17402</v>
      </c>
      <c r="E131" s="22">
        <f t="shared" si="21"/>
        <v>29869</v>
      </c>
      <c r="F131" s="22">
        <v>69</v>
      </c>
      <c r="G131" s="22">
        <v>65</v>
      </c>
      <c r="H131" s="22">
        <f t="shared" si="22"/>
        <v>134</v>
      </c>
      <c r="I131" s="22">
        <v>0</v>
      </c>
      <c r="J131" s="22">
        <v>0</v>
      </c>
      <c r="K131" s="22">
        <f t="shared" si="23"/>
        <v>0</v>
      </c>
    </row>
    <row r="132" spans="1:11" x14ac:dyDescent="0.25">
      <c r="A132" s="26" t="s">
        <v>26</v>
      </c>
      <c r="B132" s="9" t="s">
        <v>173</v>
      </c>
      <c r="C132" s="22">
        <v>0</v>
      </c>
      <c r="D132" s="22">
        <v>18049</v>
      </c>
      <c r="E132" s="22">
        <f t="shared" si="21"/>
        <v>18049</v>
      </c>
      <c r="F132" s="22">
        <v>0</v>
      </c>
      <c r="G132" s="22">
        <v>1725</v>
      </c>
      <c r="H132" s="22">
        <f t="shared" si="22"/>
        <v>1725</v>
      </c>
      <c r="I132" s="22">
        <v>0</v>
      </c>
      <c r="J132" s="22">
        <v>0</v>
      </c>
      <c r="K132" s="22">
        <f t="shared" si="23"/>
        <v>0</v>
      </c>
    </row>
    <row r="133" spans="1:11" x14ac:dyDescent="0.25">
      <c r="A133" s="26" t="s">
        <v>28</v>
      </c>
      <c r="B133" s="9" t="s">
        <v>174</v>
      </c>
      <c r="C133" s="22">
        <v>3</v>
      </c>
      <c r="D133" s="22">
        <v>847</v>
      </c>
      <c r="E133" s="22">
        <f t="shared" si="21"/>
        <v>850</v>
      </c>
      <c r="F133" s="22">
        <v>288</v>
      </c>
      <c r="G133" s="22">
        <v>249</v>
      </c>
      <c r="H133" s="22">
        <f t="shared" si="22"/>
        <v>537</v>
      </c>
      <c r="I133" s="22">
        <v>0</v>
      </c>
      <c r="J133" s="22">
        <v>0</v>
      </c>
      <c r="K133" s="22">
        <f t="shared" si="23"/>
        <v>0</v>
      </c>
    </row>
    <row r="134" spans="1:11" x14ac:dyDescent="0.25">
      <c r="A134" s="26"/>
      <c r="B134" s="9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x14ac:dyDescent="0.25">
      <c r="A135" s="21" t="s">
        <v>42</v>
      </c>
      <c r="B135" s="24" t="s">
        <v>175</v>
      </c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x14ac:dyDescent="0.25">
      <c r="A136" s="26" t="s">
        <v>18</v>
      </c>
      <c r="B136" s="9" t="s">
        <v>176</v>
      </c>
      <c r="C136" s="22">
        <v>432</v>
      </c>
      <c r="D136" s="22">
        <v>432</v>
      </c>
      <c r="E136" s="22">
        <f>SUM(C136:D136)</f>
        <v>864</v>
      </c>
      <c r="F136" s="22">
        <v>0</v>
      </c>
      <c r="G136" s="22">
        <v>0</v>
      </c>
      <c r="H136" s="22">
        <f>SUM(F136:G136)</f>
        <v>0</v>
      </c>
      <c r="I136" s="22">
        <v>0</v>
      </c>
      <c r="J136" s="22">
        <v>0</v>
      </c>
      <c r="K136" s="22">
        <f>SUM(I136:J136)</f>
        <v>0</v>
      </c>
    </row>
    <row r="137" spans="1:11" x14ac:dyDescent="0.25">
      <c r="A137" s="26" t="s">
        <v>20</v>
      </c>
      <c r="B137" s="9" t="s">
        <v>177</v>
      </c>
      <c r="C137" s="22">
        <v>0</v>
      </c>
      <c r="D137" s="22">
        <v>0</v>
      </c>
      <c r="E137" s="22">
        <f t="shared" ref="E137:E145" si="24">SUM(C137:D137)</f>
        <v>0</v>
      </c>
      <c r="F137" s="22">
        <v>0</v>
      </c>
      <c r="G137" s="22">
        <v>0</v>
      </c>
      <c r="H137" s="22">
        <f t="shared" ref="H137:H145" si="25">SUM(F137:G137)</f>
        <v>0</v>
      </c>
      <c r="I137" s="22">
        <v>0</v>
      </c>
      <c r="J137" s="22">
        <v>0</v>
      </c>
      <c r="K137" s="22">
        <f t="shared" ref="K137:K145" si="26">SUM(I137:J137)</f>
        <v>0</v>
      </c>
    </row>
    <row r="138" spans="1:11" x14ac:dyDescent="0.25">
      <c r="A138" s="26" t="s">
        <v>22</v>
      </c>
      <c r="B138" s="9" t="s">
        <v>178</v>
      </c>
      <c r="C138" s="22">
        <v>0</v>
      </c>
      <c r="D138" s="22">
        <v>0</v>
      </c>
      <c r="E138" s="22">
        <f t="shared" si="24"/>
        <v>0</v>
      </c>
      <c r="F138" s="22">
        <v>0</v>
      </c>
      <c r="G138" s="22">
        <v>0</v>
      </c>
      <c r="H138" s="22">
        <f t="shared" si="25"/>
        <v>0</v>
      </c>
      <c r="I138" s="22">
        <v>0</v>
      </c>
      <c r="J138" s="22">
        <v>0</v>
      </c>
      <c r="K138" s="22">
        <f t="shared" si="26"/>
        <v>0</v>
      </c>
    </row>
    <row r="139" spans="1:11" x14ac:dyDescent="0.25">
      <c r="A139" s="26" t="s">
        <v>24</v>
      </c>
      <c r="B139" s="9" t="s">
        <v>179</v>
      </c>
      <c r="C139" s="22">
        <v>0</v>
      </c>
      <c r="D139" s="22">
        <v>0</v>
      </c>
      <c r="E139" s="22">
        <f t="shared" si="24"/>
        <v>0</v>
      </c>
      <c r="F139" s="22">
        <v>0</v>
      </c>
      <c r="G139" s="22">
        <v>0</v>
      </c>
      <c r="H139" s="22">
        <f t="shared" si="25"/>
        <v>0</v>
      </c>
      <c r="I139" s="22">
        <v>0</v>
      </c>
      <c r="J139" s="22">
        <v>0</v>
      </c>
      <c r="K139" s="22">
        <f t="shared" si="26"/>
        <v>0</v>
      </c>
    </row>
    <row r="140" spans="1:11" x14ac:dyDescent="0.25">
      <c r="A140" s="26" t="s">
        <v>26</v>
      </c>
      <c r="B140" s="9" t="s">
        <v>180</v>
      </c>
      <c r="C140" s="22">
        <v>3456</v>
      </c>
      <c r="D140" s="22">
        <v>9504</v>
      </c>
      <c r="E140" s="22">
        <f t="shared" si="24"/>
        <v>12960</v>
      </c>
      <c r="F140" s="22">
        <v>0</v>
      </c>
      <c r="G140" s="22">
        <v>0</v>
      </c>
      <c r="H140" s="22">
        <f t="shared" si="25"/>
        <v>0</v>
      </c>
      <c r="I140" s="22">
        <v>0</v>
      </c>
      <c r="J140" s="22">
        <v>0</v>
      </c>
      <c r="K140" s="22">
        <f t="shared" si="26"/>
        <v>0</v>
      </c>
    </row>
    <row r="141" spans="1:11" x14ac:dyDescent="0.25">
      <c r="A141" s="26" t="s">
        <v>28</v>
      </c>
      <c r="B141" s="9" t="s">
        <v>181</v>
      </c>
      <c r="C141" s="22">
        <v>0</v>
      </c>
      <c r="D141" s="22">
        <v>0</v>
      </c>
      <c r="E141" s="22">
        <f t="shared" si="24"/>
        <v>0</v>
      </c>
      <c r="F141" s="22">
        <v>0</v>
      </c>
      <c r="G141" s="22">
        <v>0</v>
      </c>
      <c r="H141" s="22">
        <f t="shared" si="25"/>
        <v>0</v>
      </c>
      <c r="I141" s="22">
        <v>0</v>
      </c>
      <c r="J141" s="22">
        <v>0</v>
      </c>
      <c r="K141" s="22">
        <f t="shared" si="26"/>
        <v>0</v>
      </c>
    </row>
    <row r="142" spans="1:11" x14ac:dyDescent="0.25">
      <c r="A142" s="26" t="s">
        <v>30</v>
      </c>
      <c r="B142" s="9" t="s">
        <v>182</v>
      </c>
      <c r="C142" s="22">
        <v>4213</v>
      </c>
      <c r="D142" s="22">
        <v>0</v>
      </c>
      <c r="E142" s="22">
        <f t="shared" si="24"/>
        <v>4213</v>
      </c>
      <c r="F142" s="22">
        <v>0</v>
      </c>
      <c r="G142" s="22">
        <v>0</v>
      </c>
      <c r="H142" s="22">
        <f t="shared" si="25"/>
        <v>0</v>
      </c>
      <c r="I142" s="22">
        <v>0</v>
      </c>
      <c r="J142" s="22">
        <v>0</v>
      </c>
      <c r="K142" s="22">
        <f t="shared" si="26"/>
        <v>0</v>
      </c>
    </row>
    <row r="143" spans="1:11" x14ac:dyDescent="0.25">
      <c r="A143" s="26" t="s">
        <v>32</v>
      </c>
      <c r="B143" s="9" t="s">
        <v>183</v>
      </c>
      <c r="C143" s="22">
        <v>0</v>
      </c>
      <c r="D143" s="22">
        <v>0</v>
      </c>
      <c r="E143" s="22">
        <f t="shared" si="24"/>
        <v>0</v>
      </c>
      <c r="F143" s="22">
        <v>0</v>
      </c>
      <c r="G143" s="22">
        <v>0</v>
      </c>
      <c r="H143" s="22">
        <f t="shared" si="25"/>
        <v>0</v>
      </c>
      <c r="I143" s="22">
        <v>0</v>
      </c>
      <c r="J143" s="22">
        <v>0</v>
      </c>
      <c r="K143" s="22">
        <f t="shared" si="26"/>
        <v>0</v>
      </c>
    </row>
    <row r="144" spans="1:11" x14ac:dyDescent="0.25">
      <c r="A144" s="26" t="s">
        <v>34</v>
      </c>
      <c r="B144" s="9" t="s">
        <v>184</v>
      </c>
      <c r="C144" s="22">
        <v>0</v>
      </c>
      <c r="D144" s="22">
        <v>0</v>
      </c>
      <c r="E144" s="22">
        <f t="shared" si="24"/>
        <v>0</v>
      </c>
      <c r="F144" s="22">
        <v>0</v>
      </c>
      <c r="G144" s="22">
        <v>0</v>
      </c>
      <c r="H144" s="22">
        <f t="shared" si="25"/>
        <v>0</v>
      </c>
      <c r="I144" s="22">
        <v>0</v>
      </c>
      <c r="J144" s="22">
        <v>0</v>
      </c>
      <c r="K144" s="22">
        <f t="shared" si="26"/>
        <v>0</v>
      </c>
    </row>
    <row r="145" spans="1:11" x14ac:dyDescent="0.25">
      <c r="A145" s="26" t="s">
        <v>36</v>
      </c>
      <c r="B145" s="9" t="s">
        <v>185</v>
      </c>
      <c r="C145" s="22">
        <v>0</v>
      </c>
      <c r="D145" s="22">
        <v>0</v>
      </c>
      <c r="E145" s="22">
        <f t="shared" si="24"/>
        <v>0</v>
      </c>
      <c r="F145" s="22">
        <v>0</v>
      </c>
      <c r="G145" s="22">
        <v>0</v>
      </c>
      <c r="H145" s="22">
        <f t="shared" si="25"/>
        <v>0</v>
      </c>
      <c r="I145" s="22">
        <v>0</v>
      </c>
      <c r="J145" s="22">
        <v>0</v>
      </c>
      <c r="K145" s="22">
        <f t="shared" si="26"/>
        <v>0</v>
      </c>
    </row>
    <row r="146" spans="1:11" x14ac:dyDescent="0.25">
      <c r="A146" s="21"/>
      <c r="B146" s="9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ht="16.5" thickBot="1" x14ac:dyDescent="0.3">
      <c r="A147" s="28" t="s">
        <v>62</v>
      </c>
      <c r="B147" s="28"/>
      <c r="C147" s="29">
        <f t="shared" ref="C147:K147" si="27">SUM(C76:C145)</f>
        <v>477835</v>
      </c>
      <c r="D147" s="29">
        <f t="shared" si="27"/>
        <v>635099</v>
      </c>
      <c r="E147" s="29">
        <f t="shared" si="27"/>
        <v>1297349</v>
      </c>
      <c r="F147" s="29">
        <f t="shared" si="27"/>
        <v>62066</v>
      </c>
      <c r="G147" s="29">
        <f t="shared" si="27"/>
        <v>80401</v>
      </c>
      <c r="H147" s="29">
        <f t="shared" si="27"/>
        <v>159128</v>
      </c>
      <c r="I147" s="29">
        <f t="shared" si="27"/>
        <v>37982</v>
      </c>
      <c r="J147" s="29">
        <f t="shared" si="27"/>
        <v>42460</v>
      </c>
      <c r="K147" s="29">
        <f t="shared" si="27"/>
        <v>81331</v>
      </c>
    </row>
    <row r="149" spans="1:11" x14ac:dyDescent="0.25">
      <c r="A149" s="30" t="s">
        <v>63</v>
      </c>
      <c r="B149" s="31" t="s">
        <v>186</v>
      </c>
    </row>
    <row r="150" spans="1:11" x14ac:dyDescent="0.25">
      <c r="A150" s="30"/>
      <c r="B150" s="31" t="s">
        <v>187</v>
      </c>
    </row>
    <row r="151" spans="1:11" x14ac:dyDescent="0.25">
      <c r="A151" s="30" t="s">
        <v>64</v>
      </c>
    </row>
  </sheetData>
  <mergeCells count="8">
    <mergeCell ref="I11:K12"/>
    <mergeCell ref="A2:K2"/>
    <mergeCell ref="Z4:AV4"/>
    <mergeCell ref="A6:A8"/>
    <mergeCell ref="B6:B8"/>
    <mergeCell ref="C7:E7"/>
    <mergeCell ref="F7:H7"/>
    <mergeCell ref="I7:K7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gembira</dc:creator>
  <cp:lastModifiedBy>Neser Ike</cp:lastModifiedBy>
  <dcterms:created xsi:type="dcterms:W3CDTF">2022-03-31T07:37:47Z</dcterms:created>
  <dcterms:modified xsi:type="dcterms:W3CDTF">2022-07-21T03:52:10Z</dcterms:modified>
</cp:coreProperties>
</file>