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15" windowWidth="21555" windowHeight="82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  <c r="C15" i="1"/>
  <c r="C13" i="1"/>
  <c r="C12" i="1"/>
  <c r="C11" i="1"/>
  <c r="C10" i="1"/>
  <c r="C9" i="1"/>
  <c r="C8" i="1"/>
  <c r="C7" i="1"/>
  <c r="C17" i="1" s="1"/>
  <c r="F7" i="1"/>
  <c r="I7" i="1"/>
  <c r="L7" i="1"/>
  <c r="A8" i="1"/>
  <c r="A9" i="1" s="1"/>
  <c r="A10" i="1" s="1"/>
  <c r="A11" i="1" s="1"/>
  <c r="A12" i="1" s="1"/>
  <c r="A13" i="1" s="1"/>
  <c r="A14" i="1" s="1"/>
  <c r="A15" i="1" s="1"/>
  <c r="A16" i="1" s="1"/>
  <c r="D17" i="1"/>
  <c r="F8" i="1"/>
  <c r="I8" i="1"/>
  <c r="L8" i="1"/>
  <c r="F9" i="1"/>
  <c r="I9" i="1"/>
  <c r="L9" i="1"/>
  <c r="F10" i="1"/>
  <c r="I10" i="1"/>
  <c r="L10" i="1"/>
  <c r="F11" i="1"/>
  <c r="I11" i="1"/>
  <c r="L11" i="1"/>
  <c r="F12" i="1"/>
  <c r="I12" i="1"/>
  <c r="L12" i="1"/>
  <c r="F13" i="1"/>
  <c r="I13" i="1"/>
  <c r="L13" i="1"/>
  <c r="F14" i="1"/>
  <c r="I14" i="1"/>
  <c r="L14" i="1"/>
  <c r="F15" i="1"/>
  <c r="I15" i="1"/>
  <c r="L15" i="1"/>
  <c r="F16" i="1"/>
  <c r="I16" i="1"/>
  <c r="L16" i="1"/>
  <c r="E17" i="1"/>
  <c r="G17" i="1"/>
  <c r="H17" i="1"/>
  <c r="I17" i="1"/>
  <c r="J17" i="1"/>
  <c r="K17" i="1"/>
  <c r="L17" i="1" l="1"/>
  <c r="F17" i="1"/>
</calcChain>
</file>

<file path=xl/sharedStrings.xml><?xml version="1.0" encoding="utf-8"?>
<sst xmlns="http://schemas.openxmlformats.org/spreadsheetml/2006/main" count="31" uniqueCount="23">
  <si>
    <t xml:space="preserve"> Jumlah Lembaga, Peserta Didik /Warga Belajar (Murid)  Tenaga Pendidik dan Tenaga Pengelola Satuan PAUD Sederajat</t>
  </si>
  <si>
    <t>No</t>
  </si>
  <si>
    <t>Kabupaten/</t>
  </si>
  <si>
    <t>Jumlah</t>
  </si>
  <si>
    <t>Peserta Didik/Warga Belajar (Murid)</t>
  </si>
  <si>
    <t>Tng Pendidik/Tutor ada NUPTK</t>
  </si>
  <si>
    <t>Tng Pendidik/TutorTidak ada NUPTK</t>
  </si>
  <si>
    <t>Kota</t>
  </si>
  <si>
    <t>Lembaga</t>
  </si>
  <si>
    <t>L</t>
  </si>
  <si>
    <t>P</t>
  </si>
  <si>
    <t>SPS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</si>
  <si>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</si>
  <si>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</si>
  <si>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</si>
  <si>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</si>
  <si>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</si>
  <si>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</si>
  <si>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</si>
  <si>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</si>
  <si>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</si>
  <si>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</si>
  <si>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Provinsi Nusa Tenggara Barat, Tahun Ajaran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</si>
</sst>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164" fontId="3" fillId="0" borderId="2" xfId="1" applyNumberFormat="1" applyFont="1" applyBorder="1"/>
    <xf numFmtId="0" fontId="3" fillId="0" borderId="12" xfId="0" applyFont="1" applyBorder="1"/>
    <xf numFmtId="0" fontId="3" fillId="0" borderId="13" xfId="0" applyFont="1" applyBorder="1"/>
    <xf numFmtId="164" fontId="3" fillId="0" borderId="13" xfId="1" applyNumberFormat="1" applyFont="1" applyBorder="1"/>
    <xf numFmtId="0" fontId="3" fillId="0" borderId="14" xfId="0" applyFont="1" applyBorder="1"/>
    <xf numFmtId="0" fontId="3" fillId="0" borderId="15" xfId="0" applyFont="1" applyBorder="1"/>
    <xf numFmtId="164" fontId="3" fillId="0" borderId="15" xfId="1" applyNumberFormat="1" applyFont="1" applyBorder="1"/>
    <xf numFmtId="0" fontId="3" fillId="0" borderId="16" xfId="0" applyFont="1" applyBorder="1"/>
    <xf numFmtId="0" fontId="3" fillId="0" borderId="17" xfId="0" applyFont="1" applyBorder="1"/>
    <xf numFmtId="164" fontId="3" fillId="0" borderId="17" xfId="1" applyNumberFormat="1" applyFont="1" applyBorder="1"/>
    <xf numFmtId="0" fontId="2" fillId="0" borderId="0" xfId="0" applyFont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9" sqref="J9"/>
    </sheetView>
  </sheetViews>
  <sheetFormatPr defaultRowHeight="15" x14ac:dyDescent="0.25"/>
  <cols>
    <col min="1" max="1" width="6.140625" customWidth="1"/>
    <col min="2" max="2" width="18.5703125" customWidth="1"/>
    <col min="3" max="3" width="10.42578125" customWidth="1"/>
    <col min="4" max="4" width="10.85546875" customWidth="1"/>
    <col min="5" max="5" width="10.42578125" customWidth="1"/>
    <col min="6" max="6" width="10.28515625" customWidth="1"/>
    <col min="10" max="10" width="10.7109375" customWidth="1"/>
    <col min="11" max="12" width="10.28515625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2" t="s">
        <v>1</v>
      </c>
      <c r="B4" s="3" t="s">
        <v>2</v>
      </c>
      <c r="C4" s="4" t="s">
        <v>3</v>
      </c>
      <c r="D4" s="22" t="s">
        <v>4</v>
      </c>
      <c r="E4" s="23"/>
      <c r="F4" s="24"/>
      <c r="G4" s="22" t="s">
        <v>5</v>
      </c>
      <c r="H4" s="23"/>
      <c r="I4" s="24"/>
      <c r="J4" s="22" t="s">
        <v>6</v>
      </c>
      <c r="K4" s="23"/>
      <c r="L4" s="24"/>
    </row>
    <row r="5" spans="1:12" x14ac:dyDescent="0.25">
      <c r="A5" s="5"/>
      <c r="B5" s="6" t="s">
        <v>7</v>
      </c>
      <c r="C5" s="6" t="s">
        <v>8</v>
      </c>
      <c r="D5" s="7" t="s">
        <v>9</v>
      </c>
      <c r="E5" s="7" t="s">
        <v>10</v>
      </c>
      <c r="F5" s="7" t="s">
        <v>3</v>
      </c>
      <c r="G5" s="7" t="s">
        <v>9</v>
      </c>
      <c r="H5" s="7" t="s">
        <v>10</v>
      </c>
      <c r="I5" s="7" t="s">
        <v>3</v>
      </c>
      <c r="J5" s="7" t="s">
        <v>9</v>
      </c>
      <c r="K5" s="7" t="s">
        <v>10</v>
      </c>
      <c r="L5" s="7" t="s">
        <v>3</v>
      </c>
    </row>
    <row r="6" spans="1:12" ht="15.75" thickBot="1" x14ac:dyDescent="0.3">
      <c r="A6" s="5"/>
      <c r="B6" s="6"/>
      <c r="C6" s="8" t="s">
        <v>11</v>
      </c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9">
        <v>1</v>
      </c>
      <c r="B7" s="10" t="s">
        <v>12</v>
      </c>
      <c r="C7" s="11">
        <f>14+24</f>
        <v>38</v>
      </c>
      <c r="D7" s="11">
        <v>1497</v>
      </c>
      <c r="E7" s="11">
        <v>2865</v>
      </c>
      <c r="F7" s="11">
        <f>+D7+E7</f>
        <v>4362</v>
      </c>
      <c r="G7" s="11">
        <v>3</v>
      </c>
      <c r="H7" s="11">
        <v>13</v>
      </c>
      <c r="I7" s="11">
        <f>+H7+G7</f>
        <v>16</v>
      </c>
      <c r="J7" s="11">
        <v>26</v>
      </c>
      <c r="K7" s="11">
        <v>139</v>
      </c>
      <c r="L7" s="11">
        <f t="shared" ref="L7:L16" si="0">+K7+J7</f>
        <v>165</v>
      </c>
    </row>
    <row r="8" spans="1:12" x14ac:dyDescent="0.25">
      <c r="A8" s="12">
        <f>+A7+1</f>
        <v>2</v>
      </c>
      <c r="B8" s="13" t="s">
        <v>13</v>
      </c>
      <c r="C8" s="14">
        <f>23+42</f>
        <v>65</v>
      </c>
      <c r="D8" s="14">
        <v>1950</v>
      </c>
      <c r="E8" s="14">
        <v>3535</v>
      </c>
      <c r="F8" s="14">
        <f t="shared" ref="F8:F14" si="1">+E8+D8</f>
        <v>5485</v>
      </c>
      <c r="G8" s="14">
        <v>0</v>
      </c>
      <c r="H8" s="14">
        <v>0</v>
      </c>
      <c r="I8" s="14">
        <f t="shared" ref="I8:I14" si="2">+H8+G8</f>
        <v>0</v>
      </c>
      <c r="J8" s="14">
        <v>22</v>
      </c>
      <c r="K8" s="14">
        <v>114</v>
      </c>
      <c r="L8" s="14">
        <f t="shared" si="0"/>
        <v>136</v>
      </c>
    </row>
    <row r="9" spans="1:12" x14ac:dyDescent="0.25">
      <c r="A9" s="12">
        <f t="shared" ref="A9:A16" si="3">+A8+1</f>
        <v>3</v>
      </c>
      <c r="B9" s="13" t="s">
        <v>14</v>
      </c>
      <c r="C9" s="14">
        <f>61+24</f>
        <v>85</v>
      </c>
      <c r="D9" s="14">
        <v>1822</v>
      </c>
      <c r="E9" s="14">
        <v>2044</v>
      </c>
      <c r="F9" s="14">
        <f t="shared" si="1"/>
        <v>3866</v>
      </c>
      <c r="G9" s="14">
        <v>2</v>
      </c>
      <c r="H9" s="14">
        <v>48</v>
      </c>
      <c r="I9" s="14">
        <f t="shared" si="2"/>
        <v>50</v>
      </c>
      <c r="J9" s="14">
        <v>17</v>
      </c>
      <c r="K9" s="14">
        <v>187</v>
      </c>
      <c r="L9" s="14">
        <f t="shared" si="0"/>
        <v>204</v>
      </c>
    </row>
    <row r="10" spans="1:12" x14ac:dyDescent="0.25">
      <c r="A10" s="12">
        <f t="shared" si="3"/>
        <v>4</v>
      </c>
      <c r="B10" s="13" t="s">
        <v>15</v>
      </c>
      <c r="C10" s="14">
        <f>37+38</f>
        <v>75</v>
      </c>
      <c r="D10" s="14">
        <v>876</v>
      </c>
      <c r="E10" s="14">
        <v>909</v>
      </c>
      <c r="F10" s="14">
        <f t="shared" si="1"/>
        <v>1785</v>
      </c>
      <c r="G10" s="14">
        <v>4</v>
      </c>
      <c r="H10" s="14">
        <v>31</v>
      </c>
      <c r="I10" s="14">
        <f t="shared" si="2"/>
        <v>35</v>
      </c>
      <c r="J10" s="14">
        <v>52</v>
      </c>
      <c r="K10" s="14">
        <v>405</v>
      </c>
      <c r="L10" s="14">
        <f t="shared" si="0"/>
        <v>457</v>
      </c>
    </row>
    <row r="11" spans="1:12" x14ac:dyDescent="0.25">
      <c r="A11" s="12">
        <f t="shared" si="3"/>
        <v>5</v>
      </c>
      <c r="B11" s="13" t="s">
        <v>16</v>
      </c>
      <c r="C11" s="14">
        <f>22+32</f>
        <v>54</v>
      </c>
      <c r="D11" s="14">
        <v>698</v>
      </c>
      <c r="E11" s="14">
        <v>1212</v>
      </c>
      <c r="F11" s="14">
        <f t="shared" si="1"/>
        <v>1910</v>
      </c>
      <c r="G11" s="14">
        <v>6</v>
      </c>
      <c r="H11" s="14">
        <v>33</v>
      </c>
      <c r="I11" s="14">
        <f t="shared" si="2"/>
        <v>39</v>
      </c>
      <c r="J11" s="14">
        <v>9</v>
      </c>
      <c r="K11" s="14">
        <v>82</v>
      </c>
      <c r="L11" s="14">
        <f t="shared" si="0"/>
        <v>91</v>
      </c>
    </row>
    <row r="12" spans="1:12" x14ac:dyDescent="0.25">
      <c r="A12" s="12">
        <f t="shared" si="3"/>
        <v>6</v>
      </c>
      <c r="B12" s="13" t="s">
        <v>17</v>
      </c>
      <c r="C12" s="14">
        <f>21+62</f>
        <v>83</v>
      </c>
      <c r="D12" s="14">
        <v>2629</v>
      </c>
      <c r="E12" s="14">
        <v>3476</v>
      </c>
      <c r="F12" s="14">
        <f>+E12+D12</f>
        <v>6105</v>
      </c>
      <c r="G12" s="14">
        <v>0</v>
      </c>
      <c r="H12" s="14">
        <v>4</v>
      </c>
      <c r="I12" s="14">
        <f t="shared" si="2"/>
        <v>4</v>
      </c>
      <c r="J12" s="14">
        <v>4</v>
      </c>
      <c r="K12" s="14">
        <v>72</v>
      </c>
      <c r="L12" s="14">
        <f t="shared" si="0"/>
        <v>76</v>
      </c>
    </row>
    <row r="13" spans="1:12" x14ac:dyDescent="0.25">
      <c r="A13" s="12">
        <f>+A12+1</f>
        <v>7</v>
      </c>
      <c r="B13" s="13" t="s">
        <v>18</v>
      </c>
      <c r="C13" s="14">
        <f>9+7</f>
        <v>16</v>
      </c>
      <c r="D13" s="14">
        <v>559</v>
      </c>
      <c r="E13" s="14">
        <v>950</v>
      </c>
      <c r="F13" s="14">
        <f>+E13+D13</f>
        <v>1509</v>
      </c>
      <c r="G13" s="14">
        <v>2</v>
      </c>
      <c r="H13" s="14">
        <v>30</v>
      </c>
      <c r="I13" s="14">
        <f>+H13+G13</f>
        <v>32</v>
      </c>
      <c r="J13" s="14">
        <v>25</v>
      </c>
      <c r="K13" s="14">
        <v>110</v>
      </c>
      <c r="L13" s="14">
        <f t="shared" si="0"/>
        <v>135</v>
      </c>
    </row>
    <row r="14" spans="1:12" x14ac:dyDescent="0.25">
      <c r="A14" s="12">
        <f>+A13+1</f>
        <v>8</v>
      </c>
      <c r="B14" s="13" t="s">
        <v>19</v>
      </c>
      <c r="C14" s="14">
        <v>8</v>
      </c>
      <c r="D14" s="14">
        <v>227</v>
      </c>
      <c r="E14" s="14">
        <v>653</v>
      </c>
      <c r="F14" s="14">
        <f t="shared" si="1"/>
        <v>880</v>
      </c>
      <c r="G14" s="14">
        <v>0</v>
      </c>
      <c r="H14" s="14">
        <v>0</v>
      </c>
      <c r="I14" s="14">
        <f t="shared" si="2"/>
        <v>0</v>
      </c>
      <c r="J14" s="14">
        <v>24</v>
      </c>
      <c r="K14" s="14">
        <v>78</v>
      </c>
      <c r="L14" s="14">
        <f t="shared" si="0"/>
        <v>102</v>
      </c>
    </row>
    <row r="15" spans="1:12" x14ac:dyDescent="0.25">
      <c r="A15" s="15">
        <f>+A14+1</f>
        <v>9</v>
      </c>
      <c r="B15" s="16" t="s">
        <v>20</v>
      </c>
      <c r="C15" s="14">
        <f>2+5</f>
        <v>7</v>
      </c>
      <c r="D15" s="14">
        <v>63</v>
      </c>
      <c r="E15" s="14">
        <v>51</v>
      </c>
      <c r="F15" s="14">
        <f>+E15+D15</f>
        <v>114</v>
      </c>
      <c r="G15" s="14">
        <v>0</v>
      </c>
      <c r="H15" s="14">
        <v>0</v>
      </c>
      <c r="I15" s="14">
        <f>+H15+G15</f>
        <v>0</v>
      </c>
      <c r="J15" s="14">
        <v>6</v>
      </c>
      <c r="K15" s="14">
        <v>8</v>
      </c>
      <c r="L15" s="14">
        <f t="shared" si="0"/>
        <v>14</v>
      </c>
    </row>
    <row r="16" spans="1:12" ht="15.75" thickBot="1" x14ac:dyDescent="0.3">
      <c r="A16" s="12">
        <f t="shared" si="3"/>
        <v>10</v>
      </c>
      <c r="B16" s="13" t="s">
        <v>21</v>
      </c>
      <c r="C16" s="17">
        <f>11+16</f>
        <v>27</v>
      </c>
      <c r="D16" s="17">
        <v>396</v>
      </c>
      <c r="E16" s="17">
        <v>746</v>
      </c>
      <c r="F16" s="14">
        <f>+E16+D16</f>
        <v>1142</v>
      </c>
      <c r="G16" s="17">
        <v>2</v>
      </c>
      <c r="H16" s="17">
        <v>19</v>
      </c>
      <c r="I16" s="14">
        <f>+H16+G16</f>
        <v>21</v>
      </c>
      <c r="J16" s="17">
        <v>27</v>
      </c>
      <c r="K16" s="17">
        <v>192</v>
      </c>
      <c r="L16" s="14">
        <f t="shared" si="0"/>
        <v>219</v>
      </c>
    </row>
    <row r="17" spans="1:12" ht="15.75" thickBot="1" x14ac:dyDescent="0.3">
      <c r="A17" s="18"/>
      <c r="B17" s="19" t="s">
        <v>3</v>
      </c>
      <c r="C17" s="20">
        <f>SUM(C7:C16)</f>
        <v>458</v>
      </c>
      <c r="D17" s="20">
        <f t="shared" ref="D17:L17" si="4">SUM(D7:D16)</f>
        <v>10717</v>
      </c>
      <c r="E17" s="20">
        <f t="shared" si="4"/>
        <v>16441</v>
      </c>
      <c r="F17" s="20">
        <f t="shared" si="4"/>
        <v>27158</v>
      </c>
      <c r="G17" s="20">
        <f t="shared" si="4"/>
        <v>19</v>
      </c>
      <c r="H17" s="20">
        <f t="shared" si="4"/>
        <v>178</v>
      </c>
      <c r="I17" s="20">
        <f t="shared" si="4"/>
        <v>197</v>
      </c>
      <c r="J17" s="20">
        <f t="shared" si="4"/>
        <v>212</v>
      </c>
      <c r="K17" s="20">
        <f t="shared" si="4"/>
        <v>1387</v>
      </c>
      <c r="L17" s="20">
        <f t="shared" si="4"/>
        <v>1599</v>
      </c>
    </row>
  </sheetData>
  <mergeCells count="5">
    <mergeCell ref="A1:L1"/>
    <mergeCell ref="A2:L2"/>
    <mergeCell ref="D4:F4"/>
    <mergeCell ref="G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2019-12-05T02:04:01Z</dcterms:created>
  <dcterms:modified xsi:type="dcterms:W3CDTF">2020-08-12T00:39:32Z</dcterms:modified>
</cp:coreProperties>
</file>