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24" windowWidth="22692" windowHeight="9276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H15" i="1"/>
  <c r="G15" i="1"/>
  <c r="F15" i="1"/>
  <c r="H14" i="1"/>
  <c r="G14" i="1"/>
  <c r="F14" i="1"/>
  <c r="H13" i="1"/>
  <c r="G13" i="1"/>
  <c r="F13" i="1"/>
  <c r="H12" i="1"/>
  <c r="G12" i="1"/>
  <c r="F12" i="1"/>
  <c r="H11" i="1"/>
  <c r="G11" i="1"/>
  <c r="F11" i="1"/>
  <c r="H10" i="1"/>
  <c r="G10" i="1"/>
  <c r="F10" i="1"/>
  <c r="H9" i="1"/>
  <c r="G9" i="1"/>
  <c r="F9" i="1"/>
  <c r="H8" i="1"/>
  <c r="G8" i="1"/>
  <c r="F8" i="1"/>
  <c r="H7" i="1"/>
  <c r="G7" i="1"/>
  <c r="F7" i="1"/>
  <c r="L6" i="1"/>
  <c r="H6" i="1"/>
  <c r="G6" i="1"/>
  <c r="F6" i="1"/>
  <c r="A9" i="1" l="1"/>
  <c r="A11" i="1"/>
  <c r="A13" i="1"/>
  <c r="A15" i="1"/>
  <c r="C16" i="1"/>
  <c r="K16" i="1"/>
  <c r="E16" i="1"/>
  <c r="F16" i="1"/>
  <c r="G16" i="1"/>
  <c r="H16" i="1"/>
  <c r="I16" i="1"/>
  <c r="J16" i="1"/>
  <c r="A7" i="1"/>
  <c r="D16" i="1"/>
  <c r="L16" i="1" l="1"/>
</calcChain>
</file>

<file path=xl/sharedStrings.xml><?xml version="1.0" encoding="utf-8"?>
<sst xmlns="http://schemas.openxmlformats.org/spreadsheetml/2006/main" count="27" uniqueCount="27">
  <si>
    <t>Jumlah Penduduk Berdasarkan Kelompok Usia, Jumlah Kecamatan dan Desa Tertinggal</t>
  </si>
  <si>
    <t>No.</t>
  </si>
  <si>
    <t>Kabupaten/Kota</t>
  </si>
  <si>
    <t>Luas Wilayah</t>
  </si>
  <si>
    <t>Penduduk Kelompok Usia</t>
  </si>
  <si>
    <t>Jumlah Kecamatan</t>
  </si>
  <si>
    <t>Desa / Kelurahan</t>
  </si>
  <si>
    <t>4-6 th</t>
  </si>
  <si>
    <t>5-6 th</t>
  </si>
  <si>
    <t>7-12 th</t>
  </si>
  <si>
    <t>13-15 th</t>
  </si>
  <si>
    <t>16-18 th</t>
  </si>
  <si>
    <t>Seluruhnya</t>
  </si>
  <si>
    <t>Tertinggal</t>
  </si>
  <si>
    <t>DT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</si>
  <si>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</si>
  <si>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</si>
  <si>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</si>
  <si>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</si>
  <si>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</si>
  <si>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</si>
  <si>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</si>
  <si>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</si>
  <si>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</si>
  <si>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</si>
  <si>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Jumlah</t>
  </si>
  <si>
    <t>Provinsi Nusa Tenggara Barat Tahun 2018 - 2019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</si>
</sst>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43" fontId="4" fillId="0" borderId="1" xfId="1" applyFont="1" applyBorder="1" applyAlignment="1">
      <alignment horizontal="right" vertical="center"/>
    </xf>
    <xf numFmtId="165" fontId="4" fillId="0" borderId="1" xfId="1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1" applyNumberFormat="1" applyFont="1" applyFill="1" applyBorder="1" applyAlignment="1">
      <alignment horizontal="right" vertical="center"/>
    </xf>
    <xf numFmtId="165" fontId="6" fillId="2" borderId="1" xfId="1" applyNumberFormat="1" applyFont="1" applyFill="1" applyBorder="1" applyAlignment="1">
      <alignment vertical="center"/>
    </xf>
    <xf numFmtId="43" fontId="6" fillId="2" borderId="1" xfId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ku%20Saku%20Dikbud%202018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"/>
      <sheetName val="tab2"/>
      <sheetName val="tab3"/>
      <sheetName val="Sheet6"/>
      <sheetName val="tab4"/>
      <sheetName val="tab5"/>
      <sheetName val="tab6"/>
      <sheetName val="Sheet5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8"/>
      <sheetName val="tab17"/>
      <sheetName val="tab19"/>
      <sheetName val="tab20"/>
      <sheetName val="Sheet4"/>
      <sheetName val="tab22"/>
      <sheetName val="tab21"/>
      <sheetName val="tab24"/>
      <sheetName val="tab23"/>
      <sheetName val="tab25"/>
      <sheetName val="tab26"/>
      <sheetName val="tabel32"/>
      <sheetName val="tab 31"/>
      <sheetName val="tab27"/>
      <sheetName val="tab 34"/>
      <sheetName val="tab 35"/>
      <sheetName val="tab 36"/>
      <sheetName val="Sheet7"/>
      <sheetName val="tab 37"/>
      <sheetName val="Sheet9"/>
      <sheetName val="tab42"/>
      <sheetName val="tab40"/>
      <sheetName val="apkpaud"/>
      <sheetName val="apktk"/>
      <sheetName val="ratio"/>
      <sheetName val="rsd"/>
      <sheetName val="APS"/>
      <sheetName val="Sheet1"/>
      <sheetName val="apk2007"/>
      <sheetName val="set"/>
      <sheetName val="Sheet2"/>
      <sheetName val="do"/>
      <sheetName val="apkapm"/>
      <sheetName val="DOAGMA"/>
      <sheetName val="rata lama sekolah"/>
      <sheetName val="Sheet8"/>
    </sheetNames>
    <sheetDataSet>
      <sheetData sheetId="0">
        <row r="6">
          <cell r="I6">
            <v>75274</v>
          </cell>
          <cell r="J6">
            <v>37973</v>
          </cell>
          <cell r="K6">
            <v>37214</v>
          </cell>
        </row>
        <row r="7">
          <cell r="I7">
            <v>112429</v>
          </cell>
          <cell r="J7">
            <v>50536</v>
          </cell>
          <cell r="K7">
            <v>48052</v>
          </cell>
        </row>
        <row r="8">
          <cell r="I8">
            <v>144325</v>
          </cell>
          <cell r="J8">
            <v>66672</v>
          </cell>
          <cell r="K8">
            <v>63930</v>
          </cell>
        </row>
        <row r="9">
          <cell r="I9">
            <v>52051</v>
          </cell>
          <cell r="J9">
            <v>23064</v>
          </cell>
          <cell r="K9">
            <v>20425</v>
          </cell>
        </row>
        <row r="10">
          <cell r="I10">
            <v>36147</v>
          </cell>
          <cell r="J10">
            <v>16929</v>
          </cell>
          <cell r="K10">
            <v>16418</v>
          </cell>
        </row>
        <row r="11">
          <cell r="I11">
            <v>61584</v>
          </cell>
          <cell r="J11">
            <v>30508</v>
          </cell>
          <cell r="K11">
            <v>30192</v>
          </cell>
        </row>
        <row r="12">
          <cell r="I12">
            <v>16466</v>
          </cell>
          <cell r="J12">
            <v>6431</v>
          </cell>
          <cell r="K12">
            <v>5839</v>
          </cell>
        </row>
        <row r="13">
          <cell r="I13">
            <v>26738</v>
          </cell>
          <cell r="J13">
            <v>11870</v>
          </cell>
          <cell r="K13">
            <v>11163</v>
          </cell>
        </row>
        <row r="14">
          <cell r="I14">
            <v>48428</v>
          </cell>
          <cell r="J14">
            <v>21598</v>
          </cell>
          <cell r="K14">
            <v>23583</v>
          </cell>
        </row>
        <row r="15">
          <cell r="I15">
            <v>17017</v>
          </cell>
          <cell r="J15">
            <v>9417</v>
          </cell>
          <cell r="K15">
            <v>10779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workbookViewId="0">
      <selection activeCell="E29" sqref="E29"/>
    </sheetView>
  </sheetViews>
  <sheetFormatPr defaultColWidth="9.109375" defaultRowHeight="10.199999999999999" x14ac:dyDescent="0.2"/>
  <cols>
    <col min="1" max="1" width="5.21875" style="2" customWidth="1"/>
    <col min="2" max="2" width="19.77734375" style="2" customWidth="1"/>
    <col min="3" max="3" width="11.77734375" style="2" customWidth="1"/>
    <col min="4" max="5" width="9.77734375" style="2" customWidth="1"/>
    <col min="6" max="6" width="9.5546875" style="2" customWidth="1"/>
    <col min="7" max="7" width="9.77734375" style="2" customWidth="1"/>
    <col min="8" max="8" width="9.6640625" style="2" customWidth="1"/>
    <col min="9" max="12" width="10.77734375" style="2" customWidth="1"/>
    <col min="13" max="16384" width="9.109375" style="2"/>
  </cols>
  <sheetData>
    <row r="1" spans="1:21" ht="13.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1" ht="13.8" x14ac:dyDescent="0.25">
      <c r="A2" s="1" t="s">
        <v>26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21" ht="25.8" customHeight="1" x14ac:dyDescent="0.2">
      <c r="A4" s="9" t="s">
        <v>1</v>
      </c>
      <c r="B4" s="9" t="s">
        <v>2</v>
      </c>
      <c r="C4" s="13" t="s">
        <v>3</v>
      </c>
      <c r="D4" s="9" t="s">
        <v>4</v>
      </c>
      <c r="E4" s="9"/>
      <c r="F4" s="9"/>
      <c r="G4" s="9"/>
      <c r="H4" s="9"/>
      <c r="I4" s="13" t="s">
        <v>5</v>
      </c>
      <c r="J4" s="9" t="s">
        <v>6</v>
      </c>
      <c r="K4" s="9"/>
      <c r="L4" s="9"/>
    </row>
    <row r="5" spans="1:21" ht="27.6" customHeight="1" x14ac:dyDescent="0.2">
      <c r="A5" s="9"/>
      <c r="B5" s="9"/>
      <c r="C5" s="13"/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3"/>
      <c r="J5" s="14" t="s">
        <v>12</v>
      </c>
      <c r="K5" s="14" t="s">
        <v>13</v>
      </c>
      <c r="L5" s="14" t="s">
        <v>14</v>
      </c>
    </row>
    <row r="6" spans="1:21" ht="13.2" x14ac:dyDescent="0.25">
      <c r="A6" s="5">
        <v>1</v>
      </c>
      <c r="B6" s="3" t="s">
        <v>15</v>
      </c>
      <c r="C6" s="6">
        <v>1053.92</v>
      </c>
      <c r="D6" s="7">
        <v>35883</v>
      </c>
      <c r="E6" s="7">
        <v>24595</v>
      </c>
      <c r="F6" s="7">
        <f>+[1]tab1!I6</f>
        <v>75274</v>
      </c>
      <c r="G6" s="7">
        <f>+[1]tab1!J6</f>
        <v>37973</v>
      </c>
      <c r="H6" s="7">
        <f>+[1]tab1!K6</f>
        <v>37214</v>
      </c>
      <c r="I6" s="7">
        <v>10</v>
      </c>
      <c r="J6" s="8">
        <v>122</v>
      </c>
      <c r="K6" s="8">
        <v>2</v>
      </c>
      <c r="L6" s="6">
        <f>+K6/J6</f>
        <v>1.6393442622950821E-2</v>
      </c>
    </row>
    <row r="7" spans="1:21" ht="13.2" x14ac:dyDescent="0.25">
      <c r="A7" s="5">
        <f>+A6+1</f>
        <v>2</v>
      </c>
      <c r="B7" s="3" t="s">
        <v>16</v>
      </c>
      <c r="C7" s="6">
        <v>1208.4000000000001</v>
      </c>
      <c r="D7" s="7">
        <v>54370</v>
      </c>
      <c r="E7" s="7">
        <v>35790</v>
      </c>
      <c r="F7" s="7">
        <f>+[1]tab1!I7</f>
        <v>112429</v>
      </c>
      <c r="G7" s="7">
        <f>+[1]tab1!J7</f>
        <v>50536</v>
      </c>
      <c r="H7" s="7">
        <f>+[1]tab1!K7</f>
        <v>48052</v>
      </c>
      <c r="I7" s="7">
        <v>12</v>
      </c>
      <c r="J7" s="8">
        <v>139</v>
      </c>
      <c r="K7" s="8">
        <v>3</v>
      </c>
      <c r="L7" s="6">
        <f t="shared" ref="L7:L15" si="0">+K7/J7</f>
        <v>2.1582733812949641E-2</v>
      </c>
    </row>
    <row r="8" spans="1:21" ht="13.2" x14ac:dyDescent="0.25">
      <c r="A8" s="5">
        <v>2</v>
      </c>
      <c r="B8" s="3" t="s">
        <v>17</v>
      </c>
      <c r="C8" s="6">
        <v>1605.55</v>
      </c>
      <c r="D8" s="7">
        <v>73556</v>
      </c>
      <c r="E8" s="7">
        <v>47177</v>
      </c>
      <c r="F8" s="7">
        <f>+[1]tab1!I8</f>
        <v>144325</v>
      </c>
      <c r="G8" s="7">
        <f>+[1]tab1!J8</f>
        <v>66672</v>
      </c>
      <c r="H8" s="7">
        <f>+[1]tab1!K8</f>
        <v>63930</v>
      </c>
      <c r="I8" s="7">
        <v>20</v>
      </c>
      <c r="J8" s="8">
        <v>254</v>
      </c>
      <c r="K8" s="8">
        <v>4</v>
      </c>
      <c r="L8" s="6">
        <f t="shared" si="0"/>
        <v>1.5748031496062992E-2</v>
      </c>
    </row>
    <row r="9" spans="1:21" ht="13.2" x14ac:dyDescent="0.25">
      <c r="A9" s="5">
        <f t="shared" ref="A9:A15" si="1">+A8+1</f>
        <v>3</v>
      </c>
      <c r="B9" s="3" t="s">
        <v>18</v>
      </c>
      <c r="C9" s="6">
        <v>6643.98</v>
      </c>
      <c r="D9" s="7">
        <v>27098</v>
      </c>
      <c r="E9" s="7">
        <v>17895</v>
      </c>
      <c r="F9" s="7">
        <f>+[1]tab1!I9</f>
        <v>52051</v>
      </c>
      <c r="G9" s="7">
        <f>+[1]tab1!J9</f>
        <v>23064</v>
      </c>
      <c r="H9" s="7">
        <f>+[1]tab1!K9</f>
        <v>20425</v>
      </c>
      <c r="I9" s="7">
        <v>24</v>
      </c>
      <c r="J9" s="8">
        <v>166</v>
      </c>
      <c r="K9" s="8">
        <v>5</v>
      </c>
      <c r="L9" s="6">
        <f t="shared" si="0"/>
        <v>3.0120481927710843E-2</v>
      </c>
    </row>
    <row r="10" spans="1:21" ht="13.2" x14ac:dyDescent="0.25">
      <c r="A10" s="5">
        <v>3</v>
      </c>
      <c r="B10" s="3" t="s">
        <v>19</v>
      </c>
      <c r="C10" s="6">
        <v>2324.6</v>
      </c>
      <c r="D10" s="7">
        <v>16250</v>
      </c>
      <c r="E10" s="7">
        <v>11442</v>
      </c>
      <c r="F10" s="7">
        <f>+[1]tab1!I10</f>
        <v>36147</v>
      </c>
      <c r="G10" s="7">
        <f>+[1]tab1!J10</f>
        <v>16929</v>
      </c>
      <c r="H10" s="7">
        <f>+[1]tab1!K10</f>
        <v>16418</v>
      </c>
      <c r="I10" s="7">
        <v>8</v>
      </c>
      <c r="J10" s="8">
        <v>81</v>
      </c>
      <c r="K10" s="8">
        <v>6</v>
      </c>
      <c r="L10" s="6">
        <f t="shared" si="0"/>
        <v>7.407407407407407E-2</v>
      </c>
    </row>
    <row r="11" spans="1:21" ht="13.2" x14ac:dyDescent="0.25">
      <c r="A11" s="5">
        <f t="shared" ref="A11:A15" si="2">+A10+1</f>
        <v>4</v>
      </c>
      <c r="B11" s="3" t="s">
        <v>20</v>
      </c>
      <c r="C11" s="6">
        <v>4389.3999999999996</v>
      </c>
      <c r="D11" s="7">
        <v>31588</v>
      </c>
      <c r="E11" s="7">
        <v>21026</v>
      </c>
      <c r="F11" s="7">
        <f>+[1]tab1!I11</f>
        <v>61584</v>
      </c>
      <c r="G11" s="7">
        <f>+[1]tab1!J11</f>
        <v>30508</v>
      </c>
      <c r="H11" s="7">
        <f>+[1]tab1!K11</f>
        <v>30192</v>
      </c>
      <c r="I11" s="7">
        <v>18</v>
      </c>
      <c r="J11" s="8">
        <v>198</v>
      </c>
      <c r="K11" s="8">
        <v>7</v>
      </c>
      <c r="L11" s="6">
        <f t="shared" si="0"/>
        <v>3.5353535353535352E-2</v>
      </c>
    </row>
    <row r="12" spans="1:21" ht="13.2" x14ac:dyDescent="0.25">
      <c r="A12" s="5">
        <v>4</v>
      </c>
      <c r="B12" s="3" t="s">
        <v>21</v>
      </c>
      <c r="C12" s="6">
        <v>1849.02</v>
      </c>
      <c r="D12" s="7">
        <v>8977</v>
      </c>
      <c r="E12" s="7">
        <v>5874</v>
      </c>
      <c r="F12" s="7">
        <f>+[1]tab1!I12</f>
        <v>16466</v>
      </c>
      <c r="G12" s="7">
        <f>+[1]tab1!J12</f>
        <v>6431</v>
      </c>
      <c r="H12" s="7">
        <f>+[1]tab1!K12</f>
        <v>5839</v>
      </c>
      <c r="I12" s="7">
        <v>8</v>
      </c>
      <c r="J12" s="8">
        <v>65</v>
      </c>
      <c r="K12" s="8">
        <v>8</v>
      </c>
      <c r="L12" s="6">
        <f t="shared" si="0"/>
        <v>0.12307692307692308</v>
      </c>
      <c r="U12" s="4"/>
    </row>
    <row r="13" spans="1:21" ht="13.2" x14ac:dyDescent="0.25">
      <c r="A13" s="5">
        <f t="shared" ref="A13:A15" si="3">+A12+1</f>
        <v>5</v>
      </c>
      <c r="B13" s="3" t="s">
        <v>22</v>
      </c>
      <c r="C13" s="6">
        <v>809.53</v>
      </c>
      <c r="D13" s="7">
        <v>13369</v>
      </c>
      <c r="E13" s="7">
        <v>8841</v>
      </c>
      <c r="F13" s="7">
        <f>+[1]tab1!I13</f>
        <v>26738</v>
      </c>
      <c r="G13" s="7">
        <f>+[1]tab1!J13</f>
        <v>11870</v>
      </c>
      <c r="H13" s="7">
        <f>+[1]tab1!K13</f>
        <v>11163</v>
      </c>
      <c r="I13" s="7">
        <v>5</v>
      </c>
      <c r="J13" s="8">
        <v>33</v>
      </c>
      <c r="K13" s="8">
        <v>10</v>
      </c>
      <c r="L13" s="6">
        <f t="shared" si="0"/>
        <v>0.30303030303030304</v>
      </c>
      <c r="U13" s="4"/>
    </row>
    <row r="14" spans="1:21" ht="13.2" x14ac:dyDescent="0.25">
      <c r="A14" s="5">
        <v>5</v>
      </c>
      <c r="B14" s="3" t="s">
        <v>23</v>
      </c>
      <c r="C14" s="6">
        <v>61.3</v>
      </c>
      <c r="D14" s="7">
        <v>21115</v>
      </c>
      <c r="E14" s="7">
        <v>15644</v>
      </c>
      <c r="F14" s="7">
        <f>+[1]tab1!I14</f>
        <v>48428</v>
      </c>
      <c r="G14" s="7">
        <f>+[1]tab1!J14</f>
        <v>21598</v>
      </c>
      <c r="H14" s="7">
        <f>+[1]tab1!K14</f>
        <v>23583</v>
      </c>
      <c r="I14" s="7">
        <v>6</v>
      </c>
      <c r="J14" s="8">
        <v>50</v>
      </c>
      <c r="K14" s="8">
        <v>0</v>
      </c>
      <c r="L14" s="6">
        <f t="shared" si="0"/>
        <v>0</v>
      </c>
    </row>
    <row r="15" spans="1:21" ht="13.2" x14ac:dyDescent="0.25">
      <c r="A15" s="5">
        <f t="shared" ref="A15" si="4">+A14+1</f>
        <v>6</v>
      </c>
      <c r="B15" s="3" t="s">
        <v>24</v>
      </c>
      <c r="C15" s="6">
        <v>207.5</v>
      </c>
      <c r="D15" s="7">
        <v>9179</v>
      </c>
      <c r="E15" s="7">
        <v>6085</v>
      </c>
      <c r="F15" s="7">
        <f>+[1]tab1!I15</f>
        <v>17017</v>
      </c>
      <c r="G15" s="7">
        <f>+[1]tab1!J15</f>
        <v>9417</v>
      </c>
      <c r="H15" s="7">
        <f>+[1]tab1!K15</f>
        <v>10779</v>
      </c>
      <c r="I15" s="7">
        <v>5</v>
      </c>
      <c r="J15" s="8">
        <v>38</v>
      </c>
      <c r="K15" s="8">
        <v>0</v>
      </c>
      <c r="L15" s="6">
        <f t="shared" si="0"/>
        <v>0</v>
      </c>
    </row>
    <row r="16" spans="1:21" ht="30.6" customHeight="1" x14ac:dyDescent="0.2">
      <c r="A16" s="9" t="s">
        <v>25</v>
      </c>
      <c r="B16" s="9"/>
      <c r="C16" s="10">
        <f>SUM(C6:C15)</f>
        <v>20153.199999999997</v>
      </c>
      <c r="D16" s="11">
        <f>SUM(D6:D15)</f>
        <v>291385</v>
      </c>
      <c r="E16" s="11">
        <f t="shared" ref="E16:L16" si="5">SUM(E6:E15)</f>
        <v>194369</v>
      </c>
      <c r="F16" s="11">
        <f t="shared" si="5"/>
        <v>590459</v>
      </c>
      <c r="G16" s="11">
        <f t="shared" si="5"/>
        <v>274998</v>
      </c>
      <c r="H16" s="11">
        <f t="shared" si="5"/>
        <v>267595</v>
      </c>
      <c r="I16" s="11">
        <f t="shared" si="5"/>
        <v>116</v>
      </c>
      <c r="J16" s="11">
        <f t="shared" si="5"/>
        <v>1146</v>
      </c>
      <c r="K16" s="11">
        <f>SUM(K6:K15)</f>
        <v>45</v>
      </c>
      <c r="L16" s="12">
        <f>+K16/J16</f>
        <v>3.9267015706806283E-2</v>
      </c>
    </row>
  </sheetData>
  <mergeCells count="9">
    <mergeCell ref="A16:B16"/>
    <mergeCell ref="A1:L1"/>
    <mergeCell ref="A2:L2"/>
    <mergeCell ref="A4:A5"/>
    <mergeCell ref="B4:B5"/>
    <mergeCell ref="C4:C5"/>
    <mergeCell ref="D4:H4"/>
    <mergeCell ref="I4:I5"/>
    <mergeCell ref="J4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 NTB Staff</dc:creator>
  <cp:lastModifiedBy>RC NTB Staff</cp:lastModifiedBy>
  <dcterms:created xsi:type="dcterms:W3CDTF">2021-09-29T06:47:04Z</dcterms:created>
  <dcterms:modified xsi:type="dcterms:W3CDTF">2021-09-29T07:24:21Z</dcterms:modified>
</cp:coreProperties>
</file>