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NAS KESEHATAN\"/>
    </mc:Choice>
  </mc:AlternateContent>
  <xr:revisionPtr revIDLastSave="0" documentId="8_{761AFFDD-7386-4356-815C-072D5E9893DA}" xr6:coauthVersionLast="45" xr6:coauthVersionMax="45" xr10:uidLastSave="{00000000-0000-0000-0000-000000000000}"/>
  <bookViews>
    <workbookView xWindow="-120" yWindow="-120" windowWidth="20730" windowHeight="11160" xr2:uid="{5C314D70-B759-4297-BD7D-997011E8BD93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" i="1" l="1"/>
  <c r="J22" i="1"/>
  <c r="H22" i="1"/>
  <c r="F22" i="1"/>
  <c r="D22" i="1"/>
  <c r="M20" i="1"/>
  <c r="N20" i="1" s="1"/>
  <c r="L20" i="1"/>
  <c r="K20" i="1" s="1"/>
  <c r="E20" i="1"/>
  <c r="C20" i="1"/>
  <c r="B20" i="1"/>
  <c r="A20" i="1"/>
  <c r="N19" i="1"/>
  <c r="M19" i="1"/>
  <c r="L19" i="1"/>
  <c r="K19" i="1"/>
  <c r="I19" i="1"/>
  <c r="G19" i="1"/>
  <c r="E19" i="1"/>
  <c r="C19" i="1"/>
  <c r="B19" i="1"/>
  <c r="A19" i="1"/>
  <c r="M18" i="1"/>
  <c r="N18" i="1" s="1"/>
  <c r="L18" i="1"/>
  <c r="K18" i="1" s="1"/>
  <c r="E18" i="1"/>
  <c r="C18" i="1"/>
  <c r="B18" i="1"/>
  <c r="A18" i="1"/>
  <c r="N17" i="1"/>
  <c r="M17" i="1"/>
  <c r="L17" i="1"/>
  <c r="K17" i="1"/>
  <c r="I17" i="1"/>
  <c r="G17" i="1"/>
  <c r="E17" i="1"/>
  <c r="C17" i="1"/>
  <c r="B17" i="1"/>
  <c r="A17" i="1"/>
  <c r="M16" i="1"/>
  <c r="N16" i="1" s="1"/>
  <c r="L16" i="1"/>
  <c r="K16" i="1" s="1"/>
  <c r="C16" i="1"/>
  <c r="B16" i="1"/>
  <c r="A16" i="1"/>
  <c r="N15" i="1"/>
  <c r="M15" i="1"/>
  <c r="L15" i="1"/>
  <c r="K15" i="1"/>
  <c r="I15" i="1"/>
  <c r="G15" i="1"/>
  <c r="E15" i="1"/>
  <c r="C15" i="1"/>
  <c r="B15" i="1"/>
  <c r="A15" i="1"/>
  <c r="M14" i="1"/>
  <c r="N14" i="1" s="1"/>
  <c r="L14" i="1"/>
  <c r="K14" i="1" s="1"/>
  <c r="E14" i="1"/>
  <c r="C14" i="1"/>
  <c r="B14" i="1"/>
  <c r="A14" i="1"/>
  <c r="N13" i="1"/>
  <c r="M13" i="1"/>
  <c r="L13" i="1"/>
  <c r="K13" i="1"/>
  <c r="I13" i="1"/>
  <c r="G13" i="1"/>
  <c r="E13" i="1"/>
  <c r="C13" i="1"/>
  <c r="B13" i="1"/>
  <c r="A13" i="1"/>
  <c r="M12" i="1"/>
  <c r="N12" i="1" s="1"/>
  <c r="L12" i="1"/>
  <c r="K12" i="1" s="1"/>
  <c r="C12" i="1"/>
  <c r="B12" i="1"/>
  <c r="A12" i="1"/>
  <c r="N11" i="1"/>
  <c r="M11" i="1"/>
  <c r="L11" i="1"/>
  <c r="L22" i="1" s="1"/>
  <c r="K11" i="1"/>
  <c r="I11" i="1"/>
  <c r="G11" i="1"/>
  <c r="E11" i="1"/>
  <c r="C11" i="1"/>
  <c r="B11" i="1"/>
  <c r="A11" i="1"/>
  <c r="H5" i="1"/>
  <c r="G5" i="1"/>
  <c r="H4" i="1"/>
  <c r="G4" i="1"/>
  <c r="K22" i="1" l="1"/>
  <c r="L23" i="1"/>
  <c r="I22" i="1"/>
  <c r="E22" i="1"/>
  <c r="G22" i="1"/>
  <c r="M22" i="1"/>
  <c r="N22" i="1" s="1"/>
  <c r="E16" i="1"/>
  <c r="G12" i="1"/>
  <c r="G14" i="1"/>
  <c r="G16" i="1"/>
  <c r="G18" i="1"/>
  <c r="G20" i="1"/>
  <c r="I12" i="1"/>
  <c r="I14" i="1"/>
  <c r="I16" i="1"/>
  <c r="I18" i="1"/>
  <c r="I20" i="1"/>
  <c r="E12" i="1"/>
</calcChain>
</file>

<file path=xl/sharedStrings.xml><?xml version="1.0" encoding="utf-8"?>
<sst xmlns="http://schemas.openxmlformats.org/spreadsheetml/2006/main" count="27" uniqueCount="18">
  <si>
    <t>JUMLAH POSYANDU DAN POSBINDU PTM* MENURUT KECAMATAN DAN PUSKESMAS</t>
  </si>
  <si>
    <t>NO</t>
  </si>
  <si>
    <t>KABUPATEN</t>
  </si>
  <si>
    <t>PUSKESMAS</t>
  </si>
  <si>
    <t xml:space="preserve">STRATA POSYANDU </t>
  </si>
  <si>
    <t>POSYANDU AKTIF*</t>
  </si>
  <si>
    <t>JUMLAH POSBINDU PTM**</t>
  </si>
  <si>
    <t>PRATAMA</t>
  </si>
  <si>
    <t>MADYA</t>
  </si>
  <si>
    <t>PURNAMA</t>
  </si>
  <si>
    <t>MANDIRI</t>
  </si>
  <si>
    <t>JUMLAH</t>
  </si>
  <si>
    <t>%</t>
  </si>
  <si>
    <t>JUMLAH (KAB/KOTA)</t>
  </si>
  <si>
    <t>RASIO POSYANDU PER 100 BALITA</t>
  </si>
  <si>
    <t xml:space="preserve">Sumber: Seksi Promosi Kesehatan, Dinas Kesehatan Provinsi NTB, 2021                    </t>
  </si>
  <si>
    <t>*Posyandu aktif: posyandu purnama + mandiri</t>
  </si>
  <si>
    <t>**PTM: Penyakit Tidak Menular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</si>
</sst>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quotePrefix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quotePrefix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1" xfId="0" quotePrefix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3" fontId="2" fillId="0" borderId="7" xfId="1" applyNumberFormat="1" applyFont="1" applyBorder="1" applyAlignment="1">
      <alignment vertical="center"/>
    </xf>
    <xf numFmtId="164" fontId="2" fillId="0" borderId="7" xfId="1" applyNumberFormat="1" applyFont="1" applyBorder="1" applyAlignment="1">
      <alignment vertical="center"/>
    </xf>
    <xf numFmtId="3" fontId="2" fillId="0" borderId="12" xfId="1" applyNumberFormat="1" applyFont="1" applyBorder="1" applyAlignment="1">
      <alignment vertical="center"/>
    </xf>
    <xf numFmtId="164" fontId="2" fillId="0" borderId="12" xfId="1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3" fontId="5" fillId="0" borderId="11" xfId="1" applyNumberFormat="1" applyFont="1" applyBorder="1" applyAlignment="1">
      <alignment vertical="center"/>
    </xf>
    <xf numFmtId="164" fontId="5" fillId="0" borderId="11" xfId="1" applyNumberFormat="1" applyFont="1" applyBorder="1" applyAlignment="1">
      <alignment vertical="center"/>
    </xf>
    <xf numFmtId="0" fontId="5" fillId="0" borderId="11" xfId="1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1" fontId="5" fillId="2" borderId="16" xfId="1" applyNumberFormat="1" applyFont="1" applyFill="1" applyBorder="1" applyAlignment="1">
      <alignment vertical="center"/>
    </xf>
    <xf numFmtId="2" fontId="5" fillId="2" borderId="17" xfId="1" applyNumberFormat="1" applyFont="1" applyFill="1" applyBorder="1" applyAlignment="1">
      <alignment vertical="center"/>
    </xf>
    <xf numFmtId="1" fontId="5" fillId="2" borderId="17" xfId="1" applyNumberFormat="1" applyFont="1" applyFill="1" applyBorder="1" applyAlignment="1">
      <alignment vertical="center"/>
    </xf>
    <xf numFmtId="2" fontId="5" fillId="2" borderId="18" xfId="1" applyNumberFormat="1" applyFont="1" applyFill="1" applyBorder="1" applyAlignment="1">
      <alignment vertical="center"/>
    </xf>
    <xf numFmtId="164" fontId="5" fillId="0" borderId="18" xfId="1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DATA%20SEKTORAL%20DINAS%20KESEHATAN%20PROV%20NTB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"/>
      <sheetName val="4_YANKES"/>
      <sheetName val="5_YANKES"/>
      <sheetName val="6_YANKES"/>
      <sheetName val="7_YANKES"/>
      <sheetName val="8_YANKES"/>
      <sheetName val="9_FARMASI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ISASI"/>
      <sheetName val="25_IMUNISASI"/>
      <sheetName val="26_IMUNISASI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ISASI"/>
      <sheetName val="38_IMUNISASI"/>
      <sheetName val="39_IMUNISASI"/>
      <sheetName val="40_IMUNISASI"/>
      <sheetName val="41_GIZI"/>
      <sheetName val="42_KESGA"/>
      <sheetName val="43_GIZI"/>
      <sheetName val="44_GIZI"/>
      <sheetName val="45_KESGA"/>
      <sheetName val="46_YANKES"/>
      <sheetName val="51_TB"/>
      <sheetName val="47_KESGA"/>
      <sheetName val="48_PTM"/>
      <sheetName val="49_KESGA"/>
      <sheetName val="50_KESGA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SURVEILANS"/>
      <sheetName val="62_P2_SURVEILANS"/>
      <sheetName val="63_SURVEILANS"/>
      <sheetName val="64_SURVEILANS"/>
      <sheetName val="65_DBD"/>
      <sheetName val="66_MALARIA"/>
      <sheetName val="67_FILARIARIS"/>
      <sheetName val="68_PTM"/>
      <sheetName val="69_PTM"/>
      <sheetName val="70_PTM"/>
      <sheetName val="71_JIWA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82_SDMK"/>
      <sheetName val="83_AKREDITASI"/>
      <sheetName val="84_YANKES"/>
      <sheetName val="85_SURVEILANS"/>
      <sheetName val="86_SURVEILANS"/>
      <sheetName val="87_SUBBAG PROGRAM"/>
      <sheetName val="88_10 besar penyakit"/>
      <sheetName val="89_GIZI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>
        <row r="11">
          <cell r="E11">
            <v>492575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20</v>
          </cell>
        </row>
        <row r="10">
          <cell r="A10">
            <v>2</v>
          </cell>
          <cell r="B10" t="str">
            <v xml:space="preserve"> Lombok Tengah</v>
          </cell>
          <cell r="C10">
            <v>28</v>
          </cell>
        </row>
        <row r="11">
          <cell r="A11">
            <v>3</v>
          </cell>
          <cell r="B11" t="str">
            <v xml:space="preserve"> Lombok Timur</v>
          </cell>
          <cell r="C11">
            <v>35</v>
          </cell>
        </row>
        <row r="12">
          <cell r="A12">
            <v>4</v>
          </cell>
          <cell r="B12" t="str">
            <v xml:space="preserve"> Sumbawa</v>
          </cell>
          <cell r="C12">
            <v>26</v>
          </cell>
        </row>
        <row r="13">
          <cell r="A13">
            <v>5</v>
          </cell>
          <cell r="B13" t="str">
            <v xml:space="preserve"> Dompu</v>
          </cell>
          <cell r="C13">
            <v>9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B9811-306A-469E-A942-0319E554F60B}">
  <dimension ref="A1:O27"/>
  <sheetViews>
    <sheetView tabSelected="1" workbookViewId="0">
      <selection sqref="A1:XFD1048576"/>
    </sheetView>
  </sheetViews>
  <sheetFormatPr defaultRowHeight="15" x14ac:dyDescent="0.25"/>
  <cols>
    <col min="1" max="1" width="5.7109375" style="2" customWidth="1"/>
    <col min="2" max="3" width="21.7109375" style="2" customWidth="1"/>
    <col min="4" max="11" width="10.7109375" style="2" customWidth="1"/>
    <col min="12" max="12" width="13.42578125" style="2" customWidth="1"/>
    <col min="13" max="14" width="10.7109375" style="2" customWidth="1"/>
    <col min="15" max="15" width="13.42578125" style="2" customWidth="1"/>
    <col min="16" max="256" width="9.140625" style="2"/>
    <col min="257" max="257" width="5.7109375" style="2" customWidth="1"/>
    <col min="258" max="259" width="21.7109375" style="2" customWidth="1"/>
    <col min="260" max="267" width="10.7109375" style="2" customWidth="1"/>
    <col min="268" max="268" width="13.42578125" style="2" customWidth="1"/>
    <col min="269" max="270" width="10.7109375" style="2" customWidth="1"/>
    <col min="271" max="271" width="13.42578125" style="2" customWidth="1"/>
    <col min="272" max="512" width="9.140625" style="2"/>
    <col min="513" max="513" width="5.7109375" style="2" customWidth="1"/>
    <col min="514" max="515" width="21.7109375" style="2" customWidth="1"/>
    <col min="516" max="523" width="10.7109375" style="2" customWidth="1"/>
    <col min="524" max="524" width="13.42578125" style="2" customWidth="1"/>
    <col min="525" max="526" width="10.7109375" style="2" customWidth="1"/>
    <col min="527" max="527" width="13.42578125" style="2" customWidth="1"/>
    <col min="528" max="768" width="9.140625" style="2"/>
    <col min="769" max="769" width="5.7109375" style="2" customWidth="1"/>
    <col min="770" max="771" width="21.7109375" style="2" customWidth="1"/>
    <col min="772" max="779" width="10.7109375" style="2" customWidth="1"/>
    <col min="780" max="780" width="13.42578125" style="2" customWidth="1"/>
    <col min="781" max="782" width="10.7109375" style="2" customWidth="1"/>
    <col min="783" max="783" width="13.42578125" style="2" customWidth="1"/>
    <col min="784" max="1024" width="9.140625" style="2"/>
    <col min="1025" max="1025" width="5.7109375" style="2" customWidth="1"/>
    <col min="1026" max="1027" width="21.7109375" style="2" customWidth="1"/>
    <col min="1028" max="1035" width="10.7109375" style="2" customWidth="1"/>
    <col min="1036" max="1036" width="13.42578125" style="2" customWidth="1"/>
    <col min="1037" max="1038" width="10.7109375" style="2" customWidth="1"/>
    <col min="1039" max="1039" width="13.42578125" style="2" customWidth="1"/>
    <col min="1040" max="1280" width="9.140625" style="2"/>
    <col min="1281" max="1281" width="5.7109375" style="2" customWidth="1"/>
    <col min="1282" max="1283" width="21.7109375" style="2" customWidth="1"/>
    <col min="1284" max="1291" width="10.7109375" style="2" customWidth="1"/>
    <col min="1292" max="1292" width="13.42578125" style="2" customWidth="1"/>
    <col min="1293" max="1294" width="10.7109375" style="2" customWidth="1"/>
    <col min="1295" max="1295" width="13.42578125" style="2" customWidth="1"/>
    <col min="1296" max="1536" width="9.140625" style="2"/>
    <col min="1537" max="1537" width="5.7109375" style="2" customWidth="1"/>
    <col min="1538" max="1539" width="21.7109375" style="2" customWidth="1"/>
    <col min="1540" max="1547" width="10.7109375" style="2" customWidth="1"/>
    <col min="1548" max="1548" width="13.42578125" style="2" customWidth="1"/>
    <col min="1549" max="1550" width="10.7109375" style="2" customWidth="1"/>
    <col min="1551" max="1551" width="13.42578125" style="2" customWidth="1"/>
    <col min="1552" max="1792" width="9.140625" style="2"/>
    <col min="1793" max="1793" width="5.7109375" style="2" customWidth="1"/>
    <col min="1794" max="1795" width="21.7109375" style="2" customWidth="1"/>
    <col min="1796" max="1803" width="10.7109375" style="2" customWidth="1"/>
    <col min="1804" max="1804" width="13.42578125" style="2" customWidth="1"/>
    <col min="1805" max="1806" width="10.7109375" style="2" customWidth="1"/>
    <col min="1807" max="1807" width="13.42578125" style="2" customWidth="1"/>
    <col min="1808" max="2048" width="9.140625" style="2"/>
    <col min="2049" max="2049" width="5.7109375" style="2" customWidth="1"/>
    <col min="2050" max="2051" width="21.7109375" style="2" customWidth="1"/>
    <col min="2052" max="2059" width="10.7109375" style="2" customWidth="1"/>
    <col min="2060" max="2060" width="13.42578125" style="2" customWidth="1"/>
    <col min="2061" max="2062" width="10.7109375" style="2" customWidth="1"/>
    <col min="2063" max="2063" width="13.42578125" style="2" customWidth="1"/>
    <col min="2064" max="2304" width="9.140625" style="2"/>
    <col min="2305" max="2305" width="5.7109375" style="2" customWidth="1"/>
    <col min="2306" max="2307" width="21.7109375" style="2" customWidth="1"/>
    <col min="2308" max="2315" width="10.7109375" style="2" customWidth="1"/>
    <col min="2316" max="2316" width="13.42578125" style="2" customWidth="1"/>
    <col min="2317" max="2318" width="10.7109375" style="2" customWidth="1"/>
    <col min="2319" max="2319" width="13.42578125" style="2" customWidth="1"/>
    <col min="2320" max="2560" width="9.140625" style="2"/>
    <col min="2561" max="2561" width="5.7109375" style="2" customWidth="1"/>
    <col min="2562" max="2563" width="21.7109375" style="2" customWidth="1"/>
    <col min="2564" max="2571" width="10.7109375" style="2" customWidth="1"/>
    <col min="2572" max="2572" width="13.42578125" style="2" customWidth="1"/>
    <col min="2573" max="2574" width="10.7109375" style="2" customWidth="1"/>
    <col min="2575" max="2575" width="13.42578125" style="2" customWidth="1"/>
    <col min="2576" max="2816" width="9.140625" style="2"/>
    <col min="2817" max="2817" width="5.7109375" style="2" customWidth="1"/>
    <col min="2818" max="2819" width="21.7109375" style="2" customWidth="1"/>
    <col min="2820" max="2827" width="10.7109375" style="2" customWidth="1"/>
    <col min="2828" max="2828" width="13.42578125" style="2" customWidth="1"/>
    <col min="2829" max="2830" width="10.7109375" style="2" customWidth="1"/>
    <col min="2831" max="2831" width="13.42578125" style="2" customWidth="1"/>
    <col min="2832" max="3072" width="9.140625" style="2"/>
    <col min="3073" max="3073" width="5.7109375" style="2" customWidth="1"/>
    <col min="3074" max="3075" width="21.7109375" style="2" customWidth="1"/>
    <col min="3076" max="3083" width="10.7109375" style="2" customWidth="1"/>
    <col min="3084" max="3084" width="13.42578125" style="2" customWidth="1"/>
    <col min="3085" max="3086" width="10.7109375" style="2" customWidth="1"/>
    <col min="3087" max="3087" width="13.42578125" style="2" customWidth="1"/>
    <col min="3088" max="3328" width="9.140625" style="2"/>
    <col min="3329" max="3329" width="5.7109375" style="2" customWidth="1"/>
    <col min="3330" max="3331" width="21.7109375" style="2" customWidth="1"/>
    <col min="3332" max="3339" width="10.7109375" style="2" customWidth="1"/>
    <col min="3340" max="3340" width="13.42578125" style="2" customWidth="1"/>
    <col min="3341" max="3342" width="10.7109375" style="2" customWidth="1"/>
    <col min="3343" max="3343" width="13.42578125" style="2" customWidth="1"/>
    <col min="3344" max="3584" width="9.140625" style="2"/>
    <col min="3585" max="3585" width="5.7109375" style="2" customWidth="1"/>
    <col min="3586" max="3587" width="21.7109375" style="2" customWidth="1"/>
    <col min="3588" max="3595" width="10.7109375" style="2" customWidth="1"/>
    <col min="3596" max="3596" width="13.42578125" style="2" customWidth="1"/>
    <col min="3597" max="3598" width="10.7109375" style="2" customWidth="1"/>
    <col min="3599" max="3599" width="13.42578125" style="2" customWidth="1"/>
    <col min="3600" max="3840" width="9.140625" style="2"/>
    <col min="3841" max="3841" width="5.7109375" style="2" customWidth="1"/>
    <col min="3842" max="3843" width="21.7109375" style="2" customWidth="1"/>
    <col min="3844" max="3851" width="10.7109375" style="2" customWidth="1"/>
    <col min="3852" max="3852" width="13.42578125" style="2" customWidth="1"/>
    <col min="3853" max="3854" width="10.7109375" style="2" customWidth="1"/>
    <col min="3855" max="3855" width="13.42578125" style="2" customWidth="1"/>
    <col min="3856" max="4096" width="9.140625" style="2"/>
    <col min="4097" max="4097" width="5.7109375" style="2" customWidth="1"/>
    <col min="4098" max="4099" width="21.7109375" style="2" customWidth="1"/>
    <col min="4100" max="4107" width="10.7109375" style="2" customWidth="1"/>
    <col min="4108" max="4108" width="13.42578125" style="2" customWidth="1"/>
    <col min="4109" max="4110" width="10.7109375" style="2" customWidth="1"/>
    <col min="4111" max="4111" width="13.42578125" style="2" customWidth="1"/>
    <col min="4112" max="4352" width="9.140625" style="2"/>
    <col min="4353" max="4353" width="5.7109375" style="2" customWidth="1"/>
    <col min="4354" max="4355" width="21.7109375" style="2" customWidth="1"/>
    <col min="4356" max="4363" width="10.7109375" style="2" customWidth="1"/>
    <col min="4364" max="4364" width="13.42578125" style="2" customWidth="1"/>
    <col min="4365" max="4366" width="10.7109375" style="2" customWidth="1"/>
    <col min="4367" max="4367" width="13.42578125" style="2" customWidth="1"/>
    <col min="4368" max="4608" width="9.140625" style="2"/>
    <col min="4609" max="4609" width="5.7109375" style="2" customWidth="1"/>
    <col min="4610" max="4611" width="21.7109375" style="2" customWidth="1"/>
    <col min="4612" max="4619" width="10.7109375" style="2" customWidth="1"/>
    <col min="4620" max="4620" width="13.42578125" style="2" customWidth="1"/>
    <col min="4621" max="4622" width="10.7109375" style="2" customWidth="1"/>
    <col min="4623" max="4623" width="13.42578125" style="2" customWidth="1"/>
    <col min="4624" max="4864" width="9.140625" style="2"/>
    <col min="4865" max="4865" width="5.7109375" style="2" customWidth="1"/>
    <col min="4866" max="4867" width="21.7109375" style="2" customWidth="1"/>
    <col min="4868" max="4875" width="10.7109375" style="2" customWidth="1"/>
    <col min="4876" max="4876" width="13.42578125" style="2" customWidth="1"/>
    <col min="4877" max="4878" width="10.7109375" style="2" customWidth="1"/>
    <col min="4879" max="4879" width="13.42578125" style="2" customWidth="1"/>
    <col min="4880" max="5120" width="9.140625" style="2"/>
    <col min="5121" max="5121" width="5.7109375" style="2" customWidth="1"/>
    <col min="5122" max="5123" width="21.7109375" style="2" customWidth="1"/>
    <col min="5124" max="5131" width="10.7109375" style="2" customWidth="1"/>
    <col min="5132" max="5132" width="13.42578125" style="2" customWidth="1"/>
    <col min="5133" max="5134" width="10.7109375" style="2" customWidth="1"/>
    <col min="5135" max="5135" width="13.42578125" style="2" customWidth="1"/>
    <col min="5136" max="5376" width="9.140625" style="2"/>
    <col min="5377" max="5377" width="5.7109375" style="2" customWidth="1"/>
    <col min="5378" max="5379" width="21.7109375" style="2" customWidth="1"/>
    <col min="5380" max="5387" width="10.7109375" style="2" customWidth="1"/>
    <col min="5388" max="5388" width="13.42578125" style="2" customWidth="1"/>
    <col min="5389" max="5390" width="10.7109375" style="2" customWidth="1"/>
    <col min="5391" max="5391" width="13.42578125" style="2" customWidth="1"/>
    <col min="5392" max="5632" width="9.140625" style="2"/>
    <col min="5633" max="5633" width="5.7109375" style="2" customWidth="1"/>
    <col min="5634" max="5635" width="21.7109375" style="2" customWidth="1"/>
    <col min="5636" max="5643" width="10.7109375" style="2" customWidth="1"/>
    <col min="5644" max="5644" width="13.42578125" style="2" customWidth="1"/>
    <col min="5645" max="5646" width="10.7109375" style="2" customWidth="1"/>
    <col min="5647" max="5647" width="13.42578125" style="2" customWidth="1"/>
    <col min="5648" max="5888" width="9.140625" style="2"/>
    <col min="5889" max="5889" width="5.7109375" style="2" customWidth="1"/>
    <col min="5890" max="5891" width="21.7109375" style="2" customWidth="1"/>
    <col min="5892" max="5899" width="10.7109375" style="2" customWidth="1"/>
    <col min="5900" max="5900" width="13.42578125" style="2" customWidth="1"/>
    <col min="5901" max="5902" width="10.7109375" style="2" customWidth="1"/>
    <col min="5903" max="5903" width="13.42578125" style="2" customWidth="1"/>
    <col min="5904" max="6144" width="9.140625" style="2"/>
    <col min="6145" max="6145" width="5.7109375" style="2" customWidth="1"/>
    <col min="6146" max="6147" width="21.7109375" style="2" customWidth="1"/>
    <col min="6148" max="6155" width="10.7109375" style="2" customWidth="1"/>
    <col min="6156" max="6156" width="13.42578125" style="2" customWidth="1"/>
    <col min="6157" max="6158" width="10.7109375" style="2" customWidth="1"/>
    <col min="6159" max="6159" width="13.42578125" style="2" customWidth="1"/>
    <col min="6160" max="6400" width="9.140625" style="2"/>
    <col min="6401" max="6401" width="5.7109375" style="2" customWidth="1"/>
    <col min="6402" max="6403" width="21.7109375" style="2" customWidth="1"/>
    <col min="6404" max="6411" width="10.7109375" style="2" customWidth="1"/>
    <col min="6412" max="6412" width="13.42578125" style="2" customWidth="1"/>
    <col min="6413" max="6414" width="10.7109375" style="2" customWidth="1"/>
    <col min="6415" max="6415" width="13.42578125" style="2" customWidth="1"/>
    <col min="6416" max="6656" width="9.140625" style="2"/>
    <col min="6657" max="6657" width="5.7109375" style="2" customWidth="1"/>
    <col min="6658" max="6659" width="21.7109375" style="2" customWidth="1"/>
    <col min="6660" max="6667" width="10.7109375" style="2" customWidth="1"/>
    <col min="6668" max="6668" width="13.42578125" style="2" customWidth="1"/>
    <col min="6669" max="6670" width="10.7109375" style="2" customWidth="1"/>
    <col min="6671" max="6671" width="13.42578125" style="2" customWidth="1"/>
    <col min="6672" max="6912" width="9.140625" style="2"/>
    <col min="6913" max="6913" width="5.7109375" style="2" customWidth="1"/>
    <col min="6914" max="6915" width="21.7109375" style="2" customWidth="1"/>
    <col min="6916" max="6923" width="10.7109375" style="2" customWidth="1"/>
    <col min="6924" max="6924" width="13.42578125" style="2" customWidth="1"/>
    <col min="6925" max="6926" width="10.7109375" style="2" customWidth="1"/>
    <col min="6927" max="6927" width="13.42578125" style="2" customWidth="1"/>
    <col min="6928" max="7168" width="9.140625" style="2"/>
    <col min="7169" max="7169" width="5.7109375" style="2" customWidth="1"/>
    <col min="7170" max="7171" width="21.7109375" style="2" customWidth="1"/>
    <col min="7172" max="7179" width="10.7109375" style="2" customWidth="1"/>
    <col min="7180" max="7180" width="13.42578125" style="2" customWidth="1"/>
    <col min="7181" max="7182" width="10.7109375" style="2" customWidth="1"/>
    <col min="7183" max="7183" width="13.42578125" style="2" customWidth="1"/>
    <col min="7184" max="7424" width="9.140625" style="2"/>
    <col min="7425" max="7425" width="5.7109375" style="2" customWidth="1"/>
    <col min="7426" max="7427" width="21.7109375" style="2" customWidth="1"/>
    <col min="7428" max="7435" width="10.7109375" style="2" customWidth="1"/>
    <col min="7436" max="7436" width="13.42578125" style="2" customWidth="1"/>
    <col min="7437" max="7438" width="10.7109375" style="2" customWidth="1"/>
    <col min="7439" max="7439" width="13.42578125" style="2" customWidth="1"/>
    <col min="7440" max="7680" width="9.140625" style="2"/>
    <col min="7681" max="7681" width="5.7109375" style="2" customWidth="1"/>
    <col min="7682" max="7683" width="21.7109375" style="2" customWidth="1"/>
    <col min="7684" max="7691" width="10.7109375" style="2" customWidth="1"/>
    <col min="7692" max="7692" width="13.42578125" style="2" customWidth="1"/>
    <col min="7693" max="7694" width="10.7109375" style="2" customWidth="1"/>
    <col min="7695" max="7695" width="13.42578125" style="2" customWidth="1"/>
    <col min="7696" max="7936" width="9.140625" style="2"/>
    <col min="7937" max="7937" width="5.7109375" style="2" customWidth="1"/>
    <col min="7938" max="7939" width="21.7109375" style="2" customWidth="1"/>
    <col min="7940" max="7947" width="10.7109375" style="2" customWidth="1"/>
    <col min="7948" max="7948" width="13.42578125" style="2" customWidth="1"/>
    <col min="7949" max="7950" width="10.7109375" style="2" customWidth="1"/>
    <col min="7951" max="7951" width="13.42578125" style="2" customWidth="1"/>
    <col min="7952" max="8192" width="9.140625" style="2"/>
    <col min="8193" max="8193" width="5.7109375" style="2" customWidth="1"/>
    <col min="8194" max="8195" width="21.7109375" style="2" customWidth="1"/>
    <col min="8196" max="8203" width="10.7109375" style="2" customWidth="1"/>
    <col min="8204" max="8204" width="13.42578125" style="2" customWidth="1"/>
    <col min="8205" max="8206" width="10.7109375" style="2" customWidth="1"/>
    <col min="8207" max="8207" width="13.42578125" style="2" customWidth="1"/>
    <col min="8208" max="8448" width="9.140625" style="2"/>
    <col min="8449" max="8449" width="5.7109375" style="2" customWidth="1"/>
    <col min="8450" max="8451" width="21.7109375" style="2" customWidth="1"/>
    <col min="8452" max="8459" width="10.7109375" style="2" customWidth="1"/>
    <col min="8460" max="8460" width="13.42578125" style="2" customWidth="1"/>
    <col min="8461" max="8462" width="10.7109375" style="2" customWidth="1"/>
    <col min="8463" max="8463" width="13.42578125" style="2" customWidth="1"/>
    <col min="8464" max="8704" width="9.140625" style="2"/>
    <col min="8705" max="8705" width="5.7109375" style="2" customWidth="1"/>
    <col min="8706" max="8707" width="21.7109375" style="2" customWidth="1"/>
    <col min="8708" max="8715" width="10.7109375" style="2" customWidth="1"/>
    <col min="8716" max="8716" width="13.42578125" style="2" customWidth="1"/>
    <col min="8717" max="8718" width="10.7109375" style="2" customWidth="1"/>
    <col min="8719" max="8719" width="13.42578125" style="2" customWidth="1"/>
    <col min="8720" max="8960" width="9.140625" style="2"/>
    <col min="8961" max="8961" width="5.7109375" style="2" customWidth="1"/>
    <col min="8962" max="8963" width="21.7109375" style="2" customWidth="1"/>
    <col min="8964" max="8971" width="10.7109375" style="2" customWidth="1"/>
    <col min="8972" max="8972" width="13.42578125" style="2" customWidth="1"/>
    <col min="8973" max="8974" width="10.7109375" style="2" customWidth="1"/>
    <col min="8975" max="8975" width="13.42578125" style="2" customWidth="1"/>
    <col min="8976" max="9216" width="9.140625" style="2"/>
    <col min="9217" max="9217" width="5.7109375" style="2" customWidth="1"/>
    <col min="9218" max="9219" width="21.7109375" style="2" customWidth="1"/>
    <col min="9220" max="9227" width="10.7109375" style="2" customWidth="1"/>
    <col min="9228" max="9228" width="13.42578125" style="2" customWidth="1"/>
    <col min="9229" max="9230" width="10.7109375" style="2" customWidth="1"/>
    <col min="9231" max="9231" width="13.42578125" style="2" customWidth="1"/>
    <col min="9232" max="9472" width="9.140625" style="2"/>
    <col min="9473" max="9473" width="5.7109375" style="2" customWidth="1"/>
    <col min="9474" max="9475" width="21.7109375" style="2" customWidth="1"/>
    <col min="9476" max="9483" width="10.7109375" style="2" customWidth="1"/>
    <col min="9484" max="9484" width="13.42578125" style="2" customWidth="1"/>
    <col min="9485" max="9486" width="10.7109375" style="2" customWidth="1"/>
    <col min="9487" max="9487" width="13.42578125" style="2" customWidth="1"/>
    <col min="9488" max="9728" width="9.140625" style="2"/>
    <col min="9729" max="9729" width="5.7109375" style="2" customWidth="1"/>
    <col min="9730" max="9731" width="21.7109375" style="2" customWidth="1"/>
    <col min="9732" max="9739" width="10.7109375" style="2" customWidth="1"/>
    <col min="9740" max="9740" width="13.42578125" style="2" customWidth="1"/>
    <col min="9741" max="9742" width="10.7109375" style="2" customWidth="1"/>
    <col min="9743" max="9743" width="13.42578125" style="2" customWidth="1"/>
    <col min="9744" max="9984" width="9.140625" style="2"/>
    <col min="9985" max="9985" width="5.7109375" style="2" customWidth="1"/>
    <col min="9986" max="9987" width="21.7109375" style="2" customWidth="1"/>
    <col min="9988" max="9995" width="10.7109375" style="2" customWidth="1"/>
    <col min="9996" max="9996" width="13.42578125" style="2" customWidth="1"/>
    <col min="9997" max="9998" width="10.7109375" style="2" customWidth="1"/>
    <col min="9999" max="9999" width="13.42578125" style="2" customWidth="1"/>
    <col min="10000" max="10240" width="9.140625" style="2"/>
    <col min="10241" max="10241" width="5.7109375" style="2" customWidth="1"/>
    <col min="10242" max="10243" width="21.7109375" style="2" customWidth="1"/>
    <col min="10244" max="10251" width="10.7109375" style="2" customWidth="1"/>
    <col min="10252" max="10252" width="13.42578125" style="2" customWidth="1"/>
    <col min="10253" max="10254" width="10.7109375" style="2" customWidth="1"/>
    <col min="10255" max="10255" width="13.42578125" style="2" customWidth="1"/>
    <col min="10256" max="10496" width="9.140625" style="2"/>
    <col min="10497" max="10497" width="5.7109375" style="2" customWidth="1"/>
    <col min="10498" max="10499" width="21.7109375" style="2" customWidth="1"/>
    <col min="10500" max="10507" width="10.7109375" style="2" customWidth="1"/>
    <col min="10508" max="10508" width="13.42578125" style="2" customWidth="1"/>
    <col min="10509" max="10510" width="10.7109375" style="2" customWidth="1"/>
    <col min="10511" max="10511" width="13.42578125" style="2" customWidth="1"/>
    <col min="10512" max="10752" width="9.140625" style="2"/>
    <col min="10753" max="10753" width="5.7109375" style="2" customWidth="1"/>
    <col min="10754" max="10755" width="21.7109375" style="2" customWidth="1"/>
    <col min="10756" max="10763" width="10.7109375" style="2" customWidth="1"/>
    <col min="10764" max="10764" width="13.42578125" style="2" customWidth="1"/>
    <col min="10765" max="10766" width="10.7109375" style="2" customWidth="1"/>
    <col min="10767" max="10767" width="13.42578125" style="2" customWidth="1"/>
    <col min="10768" max="11008" width="9.140625" style="2"/>
    <col min="11009" max="11009" width="5.7109375" style="2" customWidth="1"/>
    <col min="11010" max="11011" width="21.7109375" style="2" customWidth="1"/>
    <col min="11012" max="11019" width="10.7109375" style="2" customWidth="1"/>
    <col min="11020" max="11020" width="13.42578125" style="2" customWidth="1"/>
    <col min="11021" max="11022" width="10.7109375" style="2" customWidth="1"/>
    <col min="11023" max="11023" width="13.42578125" style="2" customWidth="1"/>
    <col min="11024" max="11264" width="9.140625" style="2"/>
    <col min="11265" max="11265" width="5.7109375" style="2" customWidth="1"/>
    <col min="11266" max="11267" width="21.7109375" style="2" customWidth="1"/>
    <col min="11268" max="11275" width="10.7109375" style="2" customWidth="1"/>
    <col min="11276" max="11276" width="13.42578125" style="2" customWidth="1"/>
    <col min="11277" max="11278" width="10.7109375" style="2" customWidth="1"/>
    <col min="11279" max="11279" width="13.42578125" style="2" customWidth="1"/>
    <col min="11280" max="11520" width="9.140625" style="2"/>
    <col min="11521" max="11521" width="5.7109375" style="2" customWidth="1"/>
    <col min="11522" max="11523" width="21.7109375" style="2" customWidth="1"/>
    <col min="11524" max="11531" width="10.7109375" style="2" customWidth="1"/>
    <col min="11532" max="11532" width="13.42578125" style="2" customWidth="1"/>
    <col min="11533" max="11534" width="10.7109375" style="2" customWidth="1"/>
    <col min="11535" max="11535" width="13.42578125" style="2" customWidth="1"/>
    <col min="11536" max="11776" width="9.140625" style="2"/>
    <col min="11777" max="11777" width="5.7109375" style="2" customWidth="1"/>
    <col min="11778" max="11779" width="21.7109375" style="2" customWidth="1"/>
    <col min="11780" max="11787" width="10.7109375" style="2" customWidth="1"/>
    <col min="11788" max="11788" width="13.42578125" style="2" customWidth="1"/>
    <col min="11789" max="11790" width="10.7109375" style="2" customWidth="1"/>
    <col min="11791" max="11791" width="13.42578125" style="2" customWidth="1"/>
    <col min="11792" max="12032" width="9.140625" style="2"/>
    <col min="12033" max="12033" width="5.7109375" style="2" customWidth="1"/>
    <col min="12034" max="12035" width="21.7109375" style="2" customWidth="1"/>
    <col min="12036" max="12043" width="10.7109375" style="2" customWidth="1"/>
    <col min="12044" max="12044" width="13.42578125" style="2" customWidth="1"/>
    <col min="12045" max="12046" width="10.7109375" style="2" customWidth="1"/>
    <col min="12047" max="12047" width="13.42578125" style="2" customWidth="1"/>
    <col min="12048" max="12288" width="9.140625" style="2"/>
    <col min="12289" max="12289" width="5.7109375" style="2" customWidth="1"/>
    <col min="12290" max="12291" width="21.7109375" style="2" customWidth="1"/>
    <col min="12292" max="12299" width="10.7109375" style="2" customWidth="1"/>
    <col min="12300" max="12300" width="13.42578125" style="2" customWidth="1"/>
    <col min="12301" max="12302" width="10.7109375" style="2" customWidth="1"/>
    <col min="12303" max="12303" width="13.42578125" style="2" customWidth="1"/>
    <col min="12304" max="12544" width="9.140625" style="2"/>
    <col min="12545" max="12545" width="5.7109375" style="2" customWidth="1"/>
    <col min="12546" max="12547" width="21.7109375" style="2" customWidth="1"/>
    <col min="12548" max="12555" width="10.7109375" style="2" customWidth="1"/>
    <col min="12556" max="12556" width="13.42578125" style="2" customWidth="1"/>
    <col min="12557" max="12558" width="10.7109375" style="2" customWidth="1"/>
    <col min="12559" max="12559" width="13.42578125" style="2" customWidth="1"/>
    <col min="12560" max="12800" width="9.140625" style="2"/>
    <col min="12801" max="12801" width="5.7109375" style="2" customWidth="1"/>
    <col min="12802" max="12803" width="21.7109375" style="2" customWidth="1"/>
    <col min="12804" max="12811" width="10.7109375" style="2" customWidth="1"/>
    <col min="12812" max="12812" width="13.42578125" style="2" customWidth="1"/>
    <col min="12813" max="12814" width="10.7109375" style="2" customWidth="1"/>
    <col min="12815" max="12815" width="13.42578125" style="2" customWidth="1"/>
    <col min="12816" max="13056" width="9.140625" style="2"/>
    <col min="13057" max="13057" width="5.7109375" style="2" customWidth="1"/>
    <col min="13058" max="13059" width="21.7109375" style="2" customWidth="1"/>
    <col min="13060" max="13067" width="10.7109375" style="2" customWidth="1"/>
    <col min="13068" max="13068" width="13.42578125" style="2" customWidth="1"/>
    <col min="13069" max="13070" width="10.7109375" style="2" customWidth="1"/>
    <col min="13071" max="13071" width="13.42578125" style="2" customWidth="1"/>
    <col min="13072" max="13312" width="9.140625" style="2"/>
    <col min="13313" max="13313" width="5.7109375" style="2" customWidth="1"/>
    <col min="13314" max="13315" width="21.7109375" style="2" customWidth="1"/>
    <col min="13316" max="13323" width="10.7109375" style="2" customWidth="1"/>
    <col min="13324" max="13324" width="13.42578125" style="2" customWidth="1"/>
    <col min="13325" max="13326" width="10.7109375" style="2" customWidth="1"/>
    <col min="13327" max="13327" width="13.42578125" style="2" customWidth="1"/>
    <col min="13328" max="13568" width="9.140625" style="2"/>
    <col min="13569" max="13569" width="5.7109375" style="2" customWidth="1"/>
    <col min="13570" max="13571" width="21.7109375" style="2" customWidth="1"/>
    <col min="13572" max="13579" width="10.7109375" style="2" customWidth="1"/>
    <col min="13580" max="13580" width="13.42578125" style="2" customWidth="1"/>
    <col min="13581" max="13582" width="10.7109375" style="2" customWidth="1"/>
    <col min="13583" max="13583" width="13.42578125" style="2" customWidth="1"/>
    <col min="13584" max="13824" width="9.140625" style="2"/>
    <col min="13825" max="13825" width="5.7109375" style="2" customWidth="1"/>
    <col min="13826" max="13827" width="21.7109375" style="2" customWidth="1"/>
    <col min="13828" max="13835" width="10.7109375" style="2" customWidth="1"/>
    <col min="13836" max="13836" width="13.42578125" style="2" customWidth="1"/>
    <col min="13837" max="13838" width="10.7109375" style="2" customWidth="1"/>
    <col min="13839" max="13839" width="13.42578125" style="2" customWidth="1"/>
    <col min="13840" max="14080" width="9.140625" style="2"/>
    <col min="14081" max="14081" width="5.7109375" style="2" customWidth="1"/>
    <col min="14082" max="14083" width="21.7109375" style="2" customWidth="1"/>
    <col min="14084" max="14091" width="10.7109375" style="2" customWidth="1"/>
    <col min="14092" max="14092" width="13.42578125" style="2" customWidth="1"/>
    <col min="14093" max="14094" width="10.7109375" style="2" customWidth="1"/>
    <col min="14095" max="14095" width="13.42578125" style="2" customWidth="1"/>
    <col min="14096" max="14336" width="9.140625" style="2"/>
    <col min="14337" max="14337" width="5.7109375" style="2" customWidth="1"/>
    <col min="14338" max="14339" width="21.7109375" style="2" customWidth="1"/>
    <col min="14340" max="14347" width="10.7109375" style="2" customWidth="1"/>
    <col min="14348" max="14348" width="13.42578125" style="2" customWidth="1"/>
    <col min="14349" max="14350" width="10.7109375" style="2" customWidth="1"/>
    <col min="14351" max="14351" width="13.42578125" style="2" customWidth="1"/>
    <col min="14352" max="14592" width="9.140625" style="2"/>
    <col min="14593" max="14593" width="5.7109375" style="2" customWidth="1"/>
    <col min="14594" max="14595" width="21.7109375" style="2" customWidth="1"/>
    <col min="14596" max="14603" width="10.7109375" style="2" customWidth="1"/>
    <col min="14604" max="14604" width="13.42578125" style="2" customWidth="1"/>
    <col min="14605" max="14606" width="10.7109375" style="2" customWidth="1"/>
    <col min="14607" max="14607" width="13.42578125" style="2" customWidth="1"/>
    <col min="14608" max="14848" width="9.140625" style="2"/>
    <col min="14849" max="14849" width="5.7109375" style="2" customWidth="1"/>
    <col min="14850" max="14851" width="21.7109375" style="2" customWidth="1"/>
    <col min="14852" max="14859" width="10.7109375" style="2" customWidth="1"/>
    <col min="14860" max="14860" width="13.42578125" style="2" customWidth="1"/>
    <col min="14861" max="14862" width="10.7109375" style="2" customWidth="1"/>
    <col min="14863" max="14863" width="13.42578125" style="2" customWidth="1"/>
    <col min="14864" max="15104" width="9.140625" style="2"/>
    <col min="15105" max="15105" width="5.7109375" style="2" customWidth="1"/>
    <col min="15106" max="15107" width="21.7109375" style="2" customWidth="1"/>
    <col min="15108" max="15115" width="10.7109375" style="2" customWidth="1"/>
    <col min="15116" max="15116" width="13.42578125" style="2" customWidth="1"/>
    <col min="15117" max="15118" width="10.7109375" style="2" customWidth="1"/>
    <col min="15119" max="15119" width="13.42578125" style="2" customWidth="1"/>
    <col min="15120" max="15360" width="9.140625" style="2"/>
    <col min="15361" max="15361" width="5.7109375" style="2" customWidth="1"/>
    <col min="15362" max="15363" width="21.7109375" style="2" customWidth="1"/>
    <col min="15364" max="15371" width="10.7109375" style="2" customWidth="1"/>
    <col min="15372" max="15372" width="13.42578125" style="2" customWidth="1"/>
    <col min="15373" max="15374" width="10.7109375" style="2" customWidth="1"/>
    <col min="15375" max="15375" width="13.42578125" style="2" customWidth="1"/>
    <col min="15376" max="15616" width="9.140625" style="2"/>
    <col min="15617" max="15617" width="5.7109375" style="2" customWidth="1"/>
    <col min="15618" max="15619" width="21.7109375" style="2" customWidth="1"/>
    <col min="15620" max="15627" width="10.7109375" style="2" customWidth="1"/>
    <col min="15628" max="15628" width="13.42578125" style="2" customWidth="1"/>
    <col min="15629" max="15630" width="10.7109375" style="2" customWidth="1"/>
    <col min="15631" max="15631" width="13.42578125" style="2" customWidth="1"/>
    <col min="15632" max="15872" width="9.140625" style="2"/>
    <col min="15873" max="15873" width="5.7109375" style="2" customWidth="1"/>
    <col min="15874" max="15875" width="21.7109375" style="2" customWidth="1"/>
    <col min="15876" max="15883" width="10.7109375" style="2" customWidth="1"/>
    <col min="15884" max="15884" width="13.42578125" style="2" customWidth="1"/>
    <col min="15885" max="15886" width="10.7109375" style="2" customWidth="1"/>
    <col min="15887" max="15887" width="13.42578125" style="2" customWidth="1"/>
    <col min="15888" max="16128" width="9.140625" style="2"/>
    <col min="16129" max="16129" width="5.7109375" style="2" customWidth="1"/>
    <col min="16130" max="16131" width="21.7109375" style="2" customWidth="1"/>
    <col min="16132" max="16139" width="10.7109375" style="2" customWidth="1"/>
    <col min="16140" max="16140" width="13.42578125" style="2" customWidth="1"/>
    <col min="16141" max="16142" width="10.7109375" style="2" customWidth="1"/>
    <col min="16143" max="16143" width="13.42578125" style="2" customWidth="1"/>
    <col min="16144" max="16384" width="9.140625" style="2"/>
  </cols>
  <sheetData>
    <row r="1" spans="1:15" x14ac:dyDescent="0.25">
      <c r="A1" s="1"/>
    </row>
    <row r="3" spans="1:15" s="4" customFormat="1" ht="16.5" x14ac:dyDescent="0.2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s="4" customFormat="1" ht="16.5" x14ac:dyDescent="0.25">
      <c r="G4" s="5" t="str">
        <f>'[1]1_BPS'!E5</f>
        <v>PROVINSI</v>
      </c>
      <c r="H4" s="6" t="str">
        <f>'[1]1_BPS'!F5</f>
        <v>NUSA TENGGARA BARAT</v>
      </c>
      <c r="I4" s="3"/>
      <c r="J4" s="3"/>
      <c r="K4" s="3"/>
      <c r="L4" s="3"/>
      <c r="M4" s="3"/>
      <c r="N4" s="3"/>
      <c r="O4" s="3"/>
    </row>
    <row r="5" spans="1:15" s="4" customFormat="1" ht="16.5" x14ac:dyDescent="0.25">
      <c r="G5" s="5" t="str">
        <f>'[1]1_BPS'!E6</f>
        <v xml:space="preserve">TAHUN </v>
      </c>
      <c r="H5" s="6">
        <f>'[1]1_BPS'!F6</f>
        <v>2020</v>
      </c>
      <c r="I5" s="3"/>
      <c r="J5" s="3"/>
      <c r="K5" s="3"/>
      <c r="L5" s="3"/>
      <c r="M5" s="3"/>
      <c r="N5" s="3"/>
      <c r="O5" s="3"/>
    </row>
    <row r="6" spans="1:15" ht="15.75" thickBo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8"/>
      <c r="N6" s="8"/>
      <c r="O6" s="8"/>
    </row>
    <row r="7" spans="1:15" ht="17.25" customHeight="1" x14ac:dyDescent="0.25">
      <c r="A7" s="9" t="s">
        <v>1</v>
      </c>
      <c r="B7" s="9" t="s">
        <v>2</v>
      </c>
      <c r="C7" s="9" t="s">
        <v>3</v>
      </c>
      <c r="D7" s="10" t="s">
        <v>4</v>
      </c>
      <c r="E7" s="11"/>
      <c r="F7" s="11"/>
      <c r="G7" s="11"/>
      <c r="H7" s="11"/>
      <c r="I7" s="11"/>
      <c r="J7" s="11"/>
      <c r="K7" s="11"/>
      <c r="L7" s="12"/>
      <c r="M7" s="13" t="s">
        <v>5</v>
      </c>
      <c r="N7" s="13"/>
      <c r="O7" s="14" t="s">
        <v>6</v>
      </c>
    </row>
    <row r="8" spans="1:15" ht="19.5" customHeight="1" x14ac:dyDescent="0.25">
      <c r="A8" s="15"/>
      <c r="B8" s="16"/>
      <c r="C8" s="15"/>
      <c r="D8" s="17" t="s">
        <v>7</v>
      </c>
      <c r="E8" s="18"/>
      <c r="F8" s="17" t="s">
        <v>8</v>
      </c>
      <c r="G8" s="18"/>
      <c r="H8" s="17" t="s">
        <v>9</v>
      </c>
      <c r="I8" s="18"/>
      <c r="J8" s="17" t="s">
        <v>10</v>
      </c>
      <c r="K8" s="18"/>
      <c r="L8" s="19" t="s">
        <v>11</v>
      </c>
      <c r="M8" s="20"/>
      <c r="N8" s="20"/>
      <c r="O8" s="14"/>
    </row>
    <row r="9" spans="1:15" x14ac:dyDescent="0.25">
      <c r="A9" s="21"/>
      <c r="B9" s="22"/>
      <c r="C9" s="21"/>
      <c r="D9" s="23" t="s">
        <v>11</v>
      </c>
      <c r="E9" s="24" t="s">
        <v>12</v>
      </c>
      <c r="F9" s="25" t="s">
        <v>11</v>
      </c>
      <c r="G9" s="24" t="s">
        <v>12</v>
      </c>
      <c r="H9" s="25" t="s">
        <v>11</v>
      </c>
      <c r="I9" s="24" t="s">
        <v>12</v>
      </c>
      <c r="J9" s="25" t="s">
        <v>11</v>
      </c>
      <c r="K9" s="24" t="s">
        <v>12</v>
      </c>
      <c r="L9" s="21"/>
      <c r="M9" s="26" t="s">
        <v>11</v>
      </c>
      <c r="N9" s="27" t="s">
        <v>12</v>
      </c>
      <c r="O9" s="13"/>
    </row>
    <row r="10" spans="1:15" x14ac:dyDescent="0.25">
      <c r="A10" s="28">
        <v>1</v>
      </c>
      <c r="B10" s="29">
        <v>2</v>
      </c>
      <c r="C10" s="28">
        <v>3</v>
      </c>
      <c r="D10" s="29">
        <v>4</v>
      </c>
      <c r="E10" s="28">
        <v>5</v>
      </c>
      <c r="F10" s="29">
        <v>6</v>
      </c>
      <c r="G10" s="28">
        <v>7</v>
      </c>
      <c r="H10" s="29">
        <v>8</v>
      </c>
      <c r="I10" s="28">
        <v>9</v>
      </c>
      <c r="J10" s="29">
        <v>10</v>
      </c>
      <c r="K10" s="28">
        <v>11</v>
      </c>
      <c r="L10" s="29">
        <v>12</v>
      </c>
      <c r="M10" s="28">
        <v>13</v>
      </c>
      <c r="N10" s="29">
        <v>14</v>
      </c>
      <c r="O10" s="29">
        <v>15</v>
      </c>
    </row>
    <row r="11" spans="1:15" x14ac:dyDescent="0.25">
      <c r="A11" s="30">
        <f>'[1]9_FARMASI'!A9</f>
        <v>1</v>
      </c>
      <c r="B11" s="30" t="str">
        <f>'[1]9_FARMASI'!B9</f>
        <v xml:space="preserve"> Lombok Barat</v>
      </c>
      <c r="C11" s="30">
        <f>'[1]9_FARMASI'!C9</f>
        <v>20</v>
      </c>
      <c r="D11" s="31">
        <v>5</v>
      </c>
      <c r="E11" s="32">
        <f>D11/$L11*100</f>
        <v>0.53475935828876997</v>
      </c>
      <c r="F11" s="33">
        <v>102</v>
      </c>
      <c r="G11" s="32">
        <f>F11/$L11*100</f>
        <v>10.909090909090908</v>
      </c>
      <c r="H11" s="31">
        <v>767</v>
      </c>
      <c r="I11" s="32">
        <f>H11/$L11*100</f>
        <v>82.032085561497325</v>
      </c>
      <c r="J11" s="33">
        <v>61</v>
      </c>
      <c r="K11" s="32">
        <f>J11/$L11*100</f>
        <v>6.524064171122995</v>
      </c>
      <c r="L11" s="33">
        <f>SUM(D11,F11,H11,J11)</f>
        <v>935</v>
      </c>
      <c r="M11" s="33">
        <f>SUM(H11,J11)</f>
        <v>828</v>
      </c>
      <c r="N11" s="34">
        <f>M11/L11*100</f>
        <v>88.556149732620327</v>
      </c>
      <c r="O11" s="33">
        <v>344</v>
      </c>
    </row>
    <row r="12" spans="1:15" x14ac:dyDescent="0.25">
      <c r="A12" s="30">
        <f>'[1]9_FARMASI'!A10</f>
        <v>2</v>
      </c>
      <c r="B12" s="30" t="str">
        <f>'[1]9_FARMASI'!B10</f>
        <v xml:space="preserve"> Lombok Tengah</v>
      </c>
      <c r="C12" s="30">
        <f>'[1]9_FARMASI'!C10</f>
        <v>28</v>
      </c>
      <c r="D12" s="31">
        <v>0</v>
      </c>
      <c r="E12" s="32">
        <f>D12/$L12*100</f>
        <v>0</v>
      </c>
      <c r="F12" s="33">
        <v>294</v>
      </c>
      <c r="G12" s="32">
        <f t="shared" ref="G12:G20" si="0">F12/$L12*100</f>
        <v>17.324690630524454</v>
      </c>
      <c r="H12" s="31">
        <v>1241</v>
      </c>
      <c r="I12" s="32">
        <f t="shared" ref="I12:I20" si="1">H12/$L12*100</f>
        <v>73.129051266941659</v>
      </c>
      <c r="J12" s="33">
        <v>162</v>
      </c>
      <c r="K12" s="32">
        <f t="shared" ref="K12:K20" si="2">J12/$L12*100</f>
        <v>9.5462581025338835</v>
      </c>
      <c r="L12" s="33">
        <f t="shared" ref="L12:L19" si="3">SUM(D12,F12,H12,J12)</f>
        <v>1697</v>
      </c>
      <c r="M12" s="33">
        <f>SUM(H12,J12)</f>
        <v>1403</v>
      </c>
      <c r="N12" s="34">
        <f t="shared" ref="N12:N20" si="4">M12/L12*100</f>
        <v>82.675309369475542</v>
      </c>
      <c r="O12" s="33">
        <v>114</v>
      </c>
    </row>
    <row r="13" spans="1:15" x14ac:dyDescent="0.25">
      <c r="A13" s="30">
        <f>'[1]9_FARMASI'!A11</f>
        <v>3</v>
      </c>
      <c r="B13" s="30" t="str">
        <f>'[1]9_FARMASI'!B11</f>
        <v xml:space="preserve"> Lombok Timur</v>
      </c>
      <c r="C13" s="30">
        <f>'[1]9_FARMASI'!C11</f>
        <v>35</v>
      </c>
      <c r="D13" s="31">
        <v>33</v>
      </c>
      <c r="E13" s="32">
        <f t="shared" ref="E13:E20" si="5">D13/$L13*100</f>
        <v>1.7732401934443847</v>
      </c>
      <c r="F13" s="33">
        <v>506</v>
      </c>
      <c r="G13" s="32">
        <f t="shared" si="0"/>
        <v>27.189682966147231</v>
      </c>
      <c r="H13" s="31">
        <v>1192</v>
      </c>
      <c r="I13" s="32">
        <f t="shared" si="1"/>
        <v>64.051585169263831</v>
      </c>
      <c r="J13" s="33">
        <v>130</v>
      </c>
      <c r="K13" s="32">
        <f t="shared" si="2"/>
        <v>6.9854916711445458</v>
      </c>
      <c r="L13" s="33">
        <f t="shared" si="3"/>
        <v>1861</v>
      </c>
      <c r="M13" s="33">
        <f>SUM(H13,J13)</f>
        <v>1322</v>
      </c>
      <c r="N13" s="34">
        <f>M13/L13*100</f>
        <v>71.037076840408389</v>
      </c>
      <c r="O13" s="33">
        <v>350</v>
      </c>
    </row>
    <row r="14" spans="1:15" x14ac:dyDescent="0.25">
      <c r="A14" s="30">
        <f>'[1]9_FARMASI'!A12</f>
        <v>4</v>
      </c>
      <c r="B14" s="30" t="str">
        <f>'[1]9_FARMASI'!B12</f>
        <v xml:space="preserve"> Sumbawa</v>
      </c>
      <c r="C14" s="30">
        <f>'[1]9_FARMASI'!C12</f>
        <v>26</v>
      </c>
      <c r="D14" s="31">
        <v>7</v>
      </c>
      <c r="E14" s="32">
        <f t="shared" si="5"/>
        <v>0.95628415300546454</v>
      </c>
      <c r="F14" s="33">
        <v>126</v>
      </c>
      <c r="G14" s="32">
        <f>F14/$L14*100</f>
        <v>17.21311475409836</v>
      </c>
      <c r="H14" s="31">
        <v>441</v>
      </c>
      <c r="I14" s="32">
        <f t="shared" si="1"/>
        <v>60.245901639344254</v>
      </c>
      <c r="J14" s="33">
        <v>158</v>
      </c>
      <c r="K14" s="32">
        <f t="shared" si="2"/>
        <v>21.584699453551913</v>
      </c>
      <c r="L14" s="33">
        <f t="shared" si="3"/>
        <v>732</v>
      </c>
      <c r="M14" s="33">
        <f t="shared" ref="M14:M19" si="6">SUM(H14,J14)</f>
        <v>599</v>
      </c>
      <c r="N14" s="34">
        <f>M14/L14*100</f>
        <v>81.830601092896174</v>
      </c>
      <c r="O14" s="33">
        <v>189</v>
      </c>
    </row>
    <row r="15" spans="1:15" x14ac:dyDescent="0.25">
      <c r="A15" s="30">
        <f>'[1]9_FARMASI'!A13</f>
        <v>5</v>
      </c>
      <c r="B15" s="30" t="str">
        <f>'[1]9_FARMASI'!B13</f>
        <v xml:space="preserve"> Dompu</v>
      </c>
      <c r="C15" s="30">
        <f>'[1]9_FARMASI'!C13</f>
        <v>9</v>
      </c>
      <c r="D15" s="31">
        <v>0</v>
      </c>
      <c r="E15" s="32">
        <f t="shared" si="5"/>
        <v>0</v>
      </c>
      <c r="F15" s="33">
        <v>65</v>
      </c>
      <c r="G15" s="32">
        <f t="shared" si="0"/>
        <v>14.840182648401825</v>
      </c>
      <c r="H15" s="31">
        <v>342</v>
      </c>
      <c r="I15" s="32">
        <f t="shared" si="1"/>
        <v>78.082191780821915</v>
      </c>
      <c r="J15" s="33">
        <v>31</v>
      </c>
      <c r="K15" s="32">
        <f t="shared" si="2"/>
        <v>7.077625570776255</v>
      </c>
      <c r="L15" s="33">
        <f t="shared" si="3"/>
        <v>438</v>
      </c>
      <c r="M15" s="33">
        <f t="shared" si="6"/>
        <v>373</v>
      </c>
      <c r="N15" s="34">
        <f>M15/L15*100</f>
        <v>85.159817351598178</v>
      </c>
      <c r="O15" s="33">
        <v>438</v>
      </c>
    </row>
    <row r="16" spans="1:15" x14ac:dyDescent="0.25">
      <c r="A16" s="30">
        <f>'[1]9_FARMASI'!A14</f>
        <v>6</v>
      </c>
      <c r="B16" s="30" t="str">
        <f>'[1]9_FARMASI'!B14</f>
        <v xml:space="preserve"> Bima</v>
      </c>
      <c r="C16" s="30">
        <f>'[1]9_FARMASI'!C14</f>
        <v>21</v>
      </c>
      <c r="D16" s="31">
        <v>11</v>
      </c>
      <c r="E16" s="32">
        <f t="shared" si="5"/>
        <v>1.6666666666666667</v>
      </c>
      <c r="F16" s="33">
        <v>149</v>
      </c>
      <c r="G16" s="32">
        <f t="shared" si="0"/>
        <v>22.575757575757578</v>
      </c>
      <c r="H16" s="31">
        <v>480</v>
      </c>
      <c r="I16" s="32">
        <f t="shared" si="1"/>
        <v>72.727272727272734</v>
      </c>
      <c r="J16" s="33">
        <v>20</v>
      </c>
      <c r="K16" s="32">
        <f t="shared" si="2"/>
        <v>3.0303030303030303</v>
      </c>
      <c r="L16" s="33">
        <f>SUM(D16,F16,H16,J16)</f>
        <v>660</v>
      </c>
      <c r="M16" s="33">
        <f t="shared" si="6"/>
        <v>500</v>
      </c>
      <c r="N16" s="34">
        <f t="shared" si="4"/>
        <v>75.757575757575751</v>
      </c>
      <c r="O16" s="33">
        <v>323</v>
      </c>
    </row>
    <row r="17" spans="1:15" x14ac:dyDescent="0.25">
      <c r="A17" s="30">
        <f>'[1]9_FARMASI'!A15</f>
        <v>7</v>
      </c>
      <c r="B17" s="30" t="str">
        <f>'[1]9_FARMASI'!B15</f>
        <v xml:space="preserve"> Sumbawa Barat</v>
      </c>
      <c r="C17" s="30">
        <f>'[1]9_FARMASI'!C15</f>
        <v>9</v>
      </c>
      <c r="D17" s="31">
        <v>0</v>
      </c>
      <c r="E17" s="32">
        <f t="shared" si="5"/>
        <v>0</v>
      </c>
      <c r="F17" s="33">
        <v>26</v>
      </c>
      <c r="G17" s="32">
        <f t="shared" si="0"/>
        <v>11.555555555555555</v>
      </c>
      <c r="H17" s="31">
        <v>162</v>
      </c>
      <c r="I17" s="32">
        <f>H17/$L17*100</f>
        <v>72</v>
      </c>
      <c r="J17" s="33">
        <v>37</v>
      </c>
      <c r="K17" s="32">
        <f t="shared" si="2"/>
        <v>16.444444444444446</v>
      </c>
      <c r="L17" s="33">
        <f t="shared" si="3"/>
        <v>225</v>
      </c>
      <c r="M17" s="33">
        <f t="shared" si="6"/>
        <v>199</v>
      </c>
      <c r="N17" s="34">
        <f t="shared" si="4"/>
        <v>88.444444444444443</v>
      </c>
      <c r="O17" s="33">
        <v>105</v>
      </c>
    </row>
    <row r="18" spans="1:15" x14ac:dyDescent="0.25">
      <c r="A18" s="30">
        <f>'[1]9_FARMASI'!A16</f>
        <v>8</v>
      </c>
      <c r="B18" s="30" t="str">
        <f>'[1]9_FARMASI'!B16</f>
        <v xml:space="preserve"> Lombok Utara</v>
      </c>
      <c r="C18" s="30">
        <f>'[1]9_FARMASI'!C16</f>
        <v>8</v>
      </c>
      <c r="D18" s="31">
        <v>0</v>
      </c>
      <c r="E18" s="32">
        <f t="shared" si="5"/>
        <v>0</v>
      </c>
      <c r="F18" s="33">
        <v>84</v>
      </c>
      <c r="G18" s="32">
        <f t="shared" si="0"/>
        <v>20.689655172413794</v>
      </c>
      <c r="H18" s="31">
        <v>322</v>
      </c>
      <c r="I18" s="32">
        <f t="shared" si="1"/>
        <v>79.310344827586206</v>
      </c>
      <c r="J18" s="33">
        <v>0</v>
      </c>
      <c r="K18" s="32">
        <f t="shared" si="2"/>
        <v>0</v>
      </c>
      <c r="L18" s="33">
        <f t="shared" si="3"/>
        <v>406</v>
      </c>
      <c r="M18" s="33">
        <f t="shared" si="6"/>
        <v>322</v>
      </c>
      <c r="N18" s="34">
        <f>M18/L18*100</f>
        <v>79.310344827586206</v>
      </c>
      <c r="O18" s="33">
        <v>66</v>
      </c>
    </row>
    <row r="19" spans="1:15" x14ac:dyDescent="0.25">
      <c r="A19" s="30">
        <f>'[1]9_FARMASI'!A17</f>
        <v>9</v>
      </c>
      <c r="B19" s="30" t="str">
        <f>'[1]9_FARMASI'!B17</f>
        <v xml:space="preserve"> Kota Mataram</v>
      </c>
      <c r="C19" s="30">
        <f>'[1]9_FARMASI'!C17</f>
        <v>11</v>
      </c>
      <c r="D19" s="31">
        <v>0</v>
      </c>
      <c r="E19" s="32">
        <f t="shared" si="5"/>
        <v>0</v>
      </c>
      <c r="F19" s="33">
        <v>181</v>
      </c>
      <c r="G19" s="32">
        <f t="shared" si="0"/>
        <v>50.700280112044815</v>
      </c>
      <c r="H19" s="31">
        <v>16</v>
      </c>
      <c r="I19" s="32">
        <f t="shared" si="1"/>
        <v>4.4817927170868348</v>
      </c>
      <c r="J19" s="33">
        <v>160</v>
      </c>
      <c r="K19" s="32">
        <f t="shared" si="2"/>
        <v>44.817927170868352</v>
      </c>
      <c r="L19" s="33">
        <f t="shared" si="3"/>
        <v>357</v>
      </c>
      <c r="M19" s="33">
        <f t="shared" si="6"/>
        <v>176</v>
      </c>
      <c r="N19" s="34">
        <f t="shared" si="4"/>
        <v>49.299719887955185</v>
      </c>
      <c r="O19" s="33">
        <v>87</v>
      </c>
    </row>
    <row r="20" spans="1:15" x14ac:dyDescent="0.25">
      <c r="A20" s="30">
        <f>'[1]9_FARMASI'!A18</f>
        <v>10</v>
      </c>
      <c r="B20" s="30" t="str">
        <f>'[1]9_FARMASI'!B18</f>
        <v xml:space="preserve"> Kota Bima</v>
      </c>
      <c r="C20" s="30">
        <f>'[1]9_FARMASI'!C18</f>
        <v>7</v>
      </c>
      <c r="D20" s="31">
        <v>0</v>
      </c>
      <c r="E20" s="32">
        <f t="shared" si="5"/>
        <v>0</v>
      </c>
      <c r="F20" s="33">
        <v>74</v>
      </c>
      <c r="G20" s="32">
        <f t="shared" si="0"/>
        <v>43.02325581395349</v>
      </c>
      <c r="H20" s="31">
        <v>87</v>
      </c>
      <c r="I20" s="32">
        <f t="shared" si="1"/>
        <v>50.581395348837212</v>
      </c>
      <c r="J20" s="33">
        <v>11</v>
      </c>
      <c r="K20" s="32">
        <f t="shared" si="2"/>
        <v>6.395348837209303</v>
      </c>
      <c r="L20" s="33">
        <f>SUM(D20,F20,H20,J20)</f>
        <v>172</v>
      </c>
      <c r="M20" s="33">
        <f>SUM(H20,J20)</f>
        <v>98</v>
      </c>
      <c r="N20" s="34">
        <f t="shared" si="4"/>
        <v>56.97674418604651</v>
      </c>
      <c r="O20" s="33">
        <v>124</v>
      </c>
    </row>
    <row r="21" spans="1:15" x14ac:dyDescent="0.25">
      <c r="A21" s="35"/>
      <c r="B21" s="30"/>
      <c r="C21" s="30"/>
      <c r="D21" s="31"/>
      <c r="E21" s="32"/>
      <c r="F21" s="33"/>
      <c r="G21" s="32"/>
      <c r="H21" s="31"/>
      <c r="I21" s="32"/>
      <c r="J21" s="33"/>
      <c r="K21" s="32"/>
      <c r="L21" s="33"/>
      <c r="M21" s="33"/>
      <c r="N21" s="34"/>
      <c r="O21" s="33"/>
    </row>
    <row r="22" spans="1:15" ht="16.5" customHeight="1" x14ac:dyDescent="0.25">
      <c r="A22" s="36" t="s">
        <v>13</v>
      </c>
      <c r="B22" s="37"/>
      <c r="C22" s="38"/>
      <c r="D22" s="39">
        <f>SUM(D11:D21)</f>
        <v>56</v>
      </c>
      <c r="E22" s="40">
        <f>D22/$L$22*100</f>
        <v>0.74836295603367631</v>
      </c>
      <c r="F22" s="39">
        <f>SUM(F11:F21)</f>
        <v>1607</v>
      </c>
      <c r="G22" s="40">
        <f>F22/$L$22*100</f>
        <v>21.475344113323533</v>
      </c>
      <c r="H22" s="41">
        <f>SUM(H11:H21)</f>
        <v>5050</v>
      </c>
      <c r="I22" s="40">
        <f>H22/$L$22*100</f>
        <v>67.486302285179747</v>
      </c>
      <c r="J22" s="41">
        <f>SUM(J11:J20)</f>
        <v>770</v>
      </c>
      <c r="K22" s="40">
        <f>J22/$L$22*100</f>
        <v>10.28999064546305</v>
      </c>
      <c r="L22" s="39">
        <f>SUM(L11:L21)</f>
        <v>7483</v>
      </c>
      <c r="M22" s="39">
        <f>SUM(M11:M21)</f>
        <v>5820</v>
      </c>
      <c r="N22" s="40">
        <f>M22/L22*100</f>
        <v>77.776292930642782</v>
      </c>
      <c r="O22" s="39">
        <f>SUM(O11:O21)</f>
        <v>2140</v>
      </c>
    </row>
    <row r="23" spans="1:15" ht="16.5" customHeight="1" thickBot="1" x14ac:dyDescent="0.3">
      <c r="A23" s="42" t="s">
        <v>14</v>
      </c>
      <c r="B23" s="43"/>
      <c r="C23" s="44"/>
      <c r="D23" s="45"/>
      <c r="E23" s="46"/>
      <c r="F23" s="47"/>
      <c r="G23" s="46"/>
      <c r="H23" s="47"/>
      <c r="I23" s="46"/>
      <c r="J23" s="47"/>
      <c r="K23" s="48"/>
      <c r="L23" s="49">
        <f>L22/'[1]2_BPS'!E11*100</f>
        <v>1.5191595188549967</v>
      </c>
      <c r="M23" s="45"/>
      <c r="N23" s="48"/>
      <c r="O23" s="47"/>
    </row>
    <row r="24" spans="1:15" x14ac:dyDescent="0.25">
      <c r="M24" s="50"/>
      <c r="N24" s="50"/>
    </row>
    <row r="25" spans="1:15" x14ac:dyDescent="0.25">
      <c r="A25" s="51" t="s">
        <v>15</v>
      </c>
    </row>
    <row r="26" spans="1:15" x14ac:dyDescent="0.25">
      <c r="A26" s="52" t="s">
        <v>16</v>
      </c>
    </row>
    <row r="27" spans="1:15" x14ac:dyDescent="0.25">
      <c r="A27" s="52" t="s">
        <v>17</v>
      </c>
    </row>
  </sheetData>
  <mergeCells count="13">
    <mergeCell ref="L8:L9"/>
    <mergeCell ref="A22:C22"/>
    <mergeCell ref="A23:C23"/>
    <mergeCell ref="A7:A9"/>
    <mergeCell ref="B7:B9"/>
    <mergeCell ref="C7:C9"/>
    <mergeCell ref="D7:L7"/>
    <mergeCell ref="M7:N8"/>
    <mergeCell ref="O7:O9"/>
    <mergeCell ref="D8:E8"/>
    <mergeCell ref="F8:G8"/>
    <mergeCell ref="H8:I8"/>
    <mergeCell ref="J8:K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2021-06-29T16:08:03Z</dcterms:created>
  <dcterms:modified xsi:type="dcterms:W3CDTF">2021-06-29T16:09:04Z</dcterms:modified>
</cp:coreProperties>
</file>