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0" yWindow="-96" windowWidth="10992" windowHeight="964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W16" i="1"/>
  <c r="W8" i="1"/>
  <c r="W9" i="1"/>
  <c r="W10" i="1"/>
  <c r="W11" i="1"/>
  <c r="W12" i="1"/>
  <c r="T8" i="1"/>
  <c r="T9" i="1"/>
  <c r="T10" i="1"/>
  <c r="T11" i="1"/>
  <c r="T12" i="1"/>
  <c r="T13" i="1"/>
  <c r="T14" i="1"/>
  <c r="T15" i="1"/>
  <c r="T16" i="1"/>
  <c r="Q8" i="1"/>
  <c r="Q9" i="1"/>
  <c r="Q10" i="1"/>
  <c r="Q11" i="1"/>
  <c r="Q12" i="1"/>
  <c r="Q13" i="1"/>
  <c r="Q14" i="1"/>
  <c r="Q15" i="1"/>
  <c r="Q16" i="1"/>
  <c r="N8" i="1"/>
  <c r="N9" i="1"/>
  <c r="N10" i="1"/>
  <c r="N11" i="1"/>
  <c r="N12" i="1"/>
  <c r="N13" i="1"/>
  <c r="N14" i="1"/>
  <c r="N15" i="1"/>
  <c r="N16" i="1"/>
  <c r="M9" i="1"/>
  <c r="M10" i="1"/>
  <c r="M11" i="1"/>
  <c r="M12" i="1"/>
  <c r="M13" i="1"/>
  <c r="M14" i="1"/>
  <c r="M15" i="1"/>
  <c r="M16" i="1"/>
  <c r="L9" i="1"/>
  <c r="L10" i="1"/>
  <c r="L11" i="1"/>
  <c r="L12" i="1"/>
  <c r="L13" i="1"/>
  <c r="L14" i="1"/>
  <c r="L15" i="1"/>
  <c r="L16" i="1"/>
  <c r="K8" i="1"/>
  <c r="K9" i="1"/>
  <c r="K10" i="1"/>
  <c r="K11" i="1"/>
  <c r="K12" i="1"/>
  <c r="K13" i="1"/>
  <c r="K14" i="1"/>
  <c r="K15" i="1"/>
  <c r="K16" i="1"/>
  <c r="H8" i="1"/>
  <c r="H9" i="1"/>
  <c r="H10" i="1"/>
  <c r="H11" i="1"/>
  <c r="H12" i="1"/>
  <c r="H13" i="1"/>
  <c r="H14" i="1"/>
  <c r="H15" i="1"/>
  <c r="H16" i="1"/>
  <c r="E9" i="1"/>
  <c r="E10" i="1"/>
  <c r="E11" i="1"/>
  <c r="E12" i="1"/>
  <c r="E13" i="1"/>
  <c r="E14" i="1"/>
  <c r="E15" i="1"/>
  <c r="E16" i="1"/>
  <c r="F15" i="1"/>
  <c r="W14" i="1"/>
  <c r="W13" i="1"/>
  <c r="G9" i="1"/>
  <c r="F9" i="1"/>
  <c r="L8" i="1"/>
  <c r="G8" i="1"/>
  <c r="M8" i="1" s="1"/>
  <c r="E8" i="1"/>
  <c r="W7" i="1"/>
  <c r="T7" i="1"/>
  <c r="Q7" i="1"/>
  <c r="M7" i="1"/>
  <c r="L7" i="1"/>
  <c r="N7" i="1" s="1"/>
  <c r="J7" i="1"/>
  <c r="I7" i="1"/>
  <c r="K7" i="1" s="1"/>
  <c r="H7" i="1"/>
  <c r="E7" i="1"/>
  <c r="U17" i="1" l="1"/>
  <c r="V17" i="1"/>
  <c r="W17" i="1"/>
  <c r="R17" i="1" l="1"/>
  <c r="S17" i="1"/>
  <c r="T17" i="1"/>
  <c r="O17" i="1" l="1"/>
  <c r="P17" i="1"/>
  <c r="Q17" i="1"/>
  <c r="G17" i="1" l="1"/>
  <c r="H17" i="1"/>
  <c r="I17" i="1"/>
  <c r="J17" i="1"/>
  <c r="K17" i="1"/>
  <c r="L17" i="1"/>
  <c r="M17" i="1"/>
  <c r="N17" i="1"/>
  <c r="F17" i="1"/>
  <c r="D17" i="1" l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<sst xmlns="http://schemas.openxmlformats.org/spreadsheetml/2006/main" count="45" uniqueCount="27">
  <si>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</si>
  <si>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</si>
  <si>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</si>
  <si>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</si>
  <si>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</si>
  <si>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</si>
  <si>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</si>
  <si>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</si>
  <si>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</si>
  <si>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</si>
  <si>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</si>
  <si>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</si>
  <si>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</si>
  <si>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</si>
  <si>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Sekolah</t>
  </si>
  <si>
    <t>Negeri</t>
  </si>
  <si>
    <t>Swasta</t>
  </si>
  <si>
    <t xml:space="preserve">Jumlah </t>
  </si>
  <si>
    <t>Laki-laki</t>
  </si>
  <si>
    <t>Perempuan</t>
  </si>
  <si>
    <t xml:space="preserve">Peserta Didik </t>
  </si>
  <si>
    <t>Jumlah Rombongan Belajar</t>
  </si>
  <si>
    <t>Ruang Kelas Milik</t>
  </si>
  <si>
    <t>Negei</t>
  </si>
  <si>
    <t>Tenaga Pendidik</t>
  </si>
  <si>
    <t>Jumlah Sekolah, Peserta Didik, Jumlah Rombongan Belajar, Ruang Kelas Milik dan Tenaga Pendidik Sekolah Menengah Atas (SMA)</t>
  </si>
  <si>
    <t>Provinsi Nusa Tenggara Barat Tahun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</si>
</sst>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7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6" fontId="9" fillId="0" borderId="1" xfId="2" applyNumberFormat="1" applyFont="1" applyBorder="1"/>
    <xf numFmtId="0" fontId="10" fillId="2" borderId="1" xfId="0" applyFont="1" applyFill="1" applyBorder="1" applyAlignment="1">
      <alignment horizontal="center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70" zoomScaleNormal="70" workbookViewId="0">
      <selection activeCell="Q24" sqref="Q24"/>
    </sheetView>
  </sheetViews>
  <sheetFormatPr defaultColWidth="9.109375" defaultRowHeight="13.8" x14ac:dyDescent="0.25"/>
  <cols>
    <col min="1" max="1" width="5.77734375" style="2" customWidth="1"/>
    <col min="2" max="2" width="23.77734375" style="2" customWidth="1"/>
    <col min="3" max="9" width="12.77734375" style="2" customWidth="1"/>
    <col min="10" max="10" width="12.6640625" style="2" customWidth="1"/>
    <col min="11" max="23" width="12.77734375" style="2" customWidth="1"/>
    <col min="24" max="16384" width="9.109375" style="2"/>
  </cols>
  <sheetData>
    <row r="1" spans="1:23" ht="22.8" x14ac:dyDescent="0.4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2.8" x14ac:dyDescent="0.4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5.8" customHeight="1" x14ac:dyDescent="0.3">
      <c r="A3" s="5"/>
      <c r="B3" s="5"/>
      <c r="C3" s="5"/>
      <c r="D3" s="5"/>
      <c r="E3" s="5"/>
    </row>
    <row r="4" spans="1:23" ht="37.200000000000003" customHeight="1" x14ac:dyDescent="0.25">
      <c r="A4" s="9" t="s">
        <v>0</v>
      </c>
      <c r="B4" s="9" t="s">
        <v>1</v>
      </c>
      <c r="C4" s="9" t="s">
        <v>14</v>
      </c>
      <c r="D4" s="9"/>
      <c r="E4" s="9"/>
      <c r="F4" s="13" t="s">
        <v>20</v>
      </c>
      <c r="G4" s="13"/>
      <c r="H4" s="13"/>
      <c r="I4" s="13"/>
      <c r="J4" s="13"/>
      <c r="K4" s="13"/>
      <c r="L4" s="13"/>
      <c r="M4" s="13"/>
      <c r="N4" s="13"/>
      <c r="O4" s="9" t="s">
        <v>21</v>
      </c>
      <c r="P4" s="9"/>
      <c r="Q4" s="9"/>
      <c r="R4" s="9" t="s">
        <v>22</v>
      </c>
      <c r="S4" s="9"/>
      <c r="T4" s="9"/>
      <c r="U4" s="9" t="s">
        <v>24</v>
      </c>
      <c r="V4" s="9"/>
      <c r="W4" s="9"/>
    </row>
    <row r="5" spans="1:23" s="3" customFormat="1" ht="34.799999999999997" customHeight="1" x14ac:dyDescent="0.3">
      <c r="A5" s="9"/>
      <c r="B5" s="9"/>
      <c r="C5" s="9"/>
      <c r="D5" s="9"/>
      <c r="E5" s="9"/>
      <c r="F5" s="9" t="s">
        <v>15</v>
      </c>
      <c r="G5" s="9"/>
      <c r="H5" s="9"/>
      <c r="I5" s="9" t="s">
        <v>16</v>
      </c>
      <c r="J5" s="9"/>
      <c r="K5" s="9"/>
      <c r="L5" s="9" t="s">
        <v>2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3" customFormat="1" ht="34.200000000000003" customHeight="1" x14ac:dyDescent="0.3">
      <c r="A6" s="9"/>
      <c r="B6" s="9"/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</v>
      </c>
      <c r="I6" s="6" t="s">
        <v>18</v>
      </c>
      <c r="J6" s="6" t="s">
        <v>19</v>
      </c>
      <c r="K6" s="6" t="s">
        <v>2</v>
      </c>
      <c r="L6" s="6" t="s">
        <v>18</v>
      </c>
      <c r="M6" s="6" t="s">
        <v>19</v>
      </c>
      <c r="N6" s="6" t="s">
        <v>2</v>
      </c>
      <c r="O6" s="6" t="s">
        <v>15</v>
      </c>
      <c r="P6" s="6" t="s">
        <v>16</v>
      </c>
      <c r="Q6" s="6" t="s">
        <v>2</v>
      </c>
      <c r="R6" s="6" t="s">
        <v>23</v>
      </c>
      <c r="S6" s="6" t="s">
        <v>16</v>
      </c>
      <c r="T6" s="6" t="s">
        <v>2</v>
      </c>
      <c r="U6" s="6" t="s">
        <v>15</v>
      </c>
      <c r="V6" s="6" t="s">
        <v>16</v>
      </c>
      <c r="W6" s="6" t="s">
        <v>17</v>
      </c>
    </row>
    <row r="7" spans="1:23" s="3" customFormat="1" x14ac:dyDescent="0.2">
      <c r="A7" s="7">
        <v>1</v>
      </c>
      <c r="B7" s="1" t="s">
        <v>3</v>
      </c>
      <c r="C7" s="12">
        <v>15</v>
      </c>
      <c r="D7" s="12">
        <v>15</v>
      </c>
      <c r="E7" s="12">
        <f>+D7+C7</f>
        <v>30</v>
      </c>
      <c r="F7" s="12">
        <v>4053</v>
      </c>
      <c r="G7" s="12">
        <v>3782</v>
      </c>
      <c r="H7" s="12">
        <f>+F7+G7</f>
        <v>7835</v>
      </c>
      <c r="I7" s="12">
        <f>785+37</f>
        <v>822</v>
      </c>
      <c r="J7" s="12">
        <f>606+30</f>
        <v>636</v>
      </c>
      <c r="K7" s="12">
        <f>+I7+J7</f>
        <v>1458</v>
      </c>
      <c r="L7" s="12">
        <f>+F7+I7</f>
        <v>4875</v>
      </c>
      <c r="M7" s="12">
        <f>+G7+J7</f>
        <v>4418</v>
      </c>
      <c r="N7" s="12">
        <f>+L7+M7</f>
        <v>9293</v>
      </c>
      <c r="O7" s="12">
        <v>255</v>
      </c>
      <c r="P7" s="12">
        <v>60</v>
      </c>
      <c r="Q7" s="12">
        <f>+O7+P7</f>
        <v>315</v>
      </c>
      <c r="R7" s="12">
        <v>273</v>
      </c>
      <c r="S7" s="12">
        <v>64</v>
      </c>
      <c r="T7" s="12">
        <f>+R7+S7</f>
        <v>337</v>
      </c>
      <c r="U7" s="12">
        <v>341</v>
      </c>
      <c r="V7" s="12">
        <v>113</v>
      </c>
      <c r="W7" s="12">
        <f>+U7+V7</f>
        <v>454</v>
      </c>
    </row>
    <row r="8" spans="1:23" s="3" customFormat="1" x14ac:dyDescent="0.2">
      <c r="A8" s="7">
        <f>+A7+1</f>
        <v>2</v>
      </c>
      <c r="B8" s="1" t="s">
        <v>4</v>
      </c>
      <c r="C8" s="12">
        <v>18</v>
      </c>
      <c r="D8" s="12">
        <v>37</v>
      </c>
      <c r="E8" s="12">
        <f>+D8+C8</f>
        <v>55</v>
      </c>
      <c r="F8" s="12">
        <v>5064</v>
      </c>
      <c r="G8" s="12">
        <f>5277+2</f>
        <v>5279</v>
      </c>
      <c r="H8" s="12">
        <f t="shared" ref="H8:H16" si="0">+F8+G8</f>
        <v>10343</v>
      </c>
      <c r="I8" s="12">
        <v>1945</v>
      </c>
      <c r="J8" s="12">
        <v>1907</v>
      </c>
      <c r="K8" s="12">
        <f t="shared" ref="K8:K16" si="1">+I8+J8</f>
        <v>3852</v>
      </c>
      <c r="L8" s="12">
        <f>+F8+I8</f>
        <v>7009</v>
      </c>
      <c r="M8" s="12">
        <f>+G8+J8</f>
        <v>7186</v>
      </c>
      <c r="N8" s="12">
        <f t="shared" ref="N8:N16" si="2">+L8+M8</f>
        <v>14195</v>
      </c>
      <c r="O8" s="12">
        <v>349</v>
      </c>
      <c r="P8" s="12">
        <v>164</v>
      </c>
      <c r="Q8" s="12">
        <f t="shared" ref="Q8:Q16" si="3">+O8+P8</f>
        <v>513</v>
      </c>
      <c r="R8" s="12">
        <v>363</v>
      </c>
      <c r="S8" s="12">
        <v>159</v>
      </c>
      <c r="T8" s="12">
        <f t="shared" ref="T8:T16" si="4">+R8+S8</f>
        <v>522</v>
      </c>
      <c r="U8" s="12">
        <v>444</v>
      </c>
      <c r="V8" s="12">
        <v>329</v>
      </c>
      <c r="W8" s="12">
        <f t="shared" ref="W8:W12" si="5">+U8+V8</f>
        <v>773</v>
      </c>
    </row>
    <row r="9" spans="1:23" s="3" customFormat="1" x14ac:dyDescent="0.2">
      <c r="A9" s="7">
        <f t="shared" ref="A9:A16" si="6">+A8+1</f>
        <v>3</v>
      </c>
      <c r="B9" s="1" t="s">
        <v>5</v>
      </c>
      <c r="C9" s="12">
        <v>23</v>
      </c>
      <c r="D9" s="12">
        <v>38</v>
      </c>
      <c r="E9" s="12">
        <f t="shared" ref="E9:E16" si="7">+D9+C9</f>
        <v>61</v>
      </c>
      <c r="F9" s="12">
        <f>6077+45</f>
        <v>6122</v>
      </c>
      <c r="G9" s="12">
        <f>7999+30</f>
        <v>8029</v>
      </c>
      <c r="H9" s="12">
        <f t="shared" si="0"/>
        <v>14151</v>
      </c>
      <c r="I9" s="12">
        <v>2642</v>
      </c>
      <c r="J9" s="12">
        <v>2558</v>
      </c>
      <c r="K9" s="12">
        <f t="shared" si="1"/>
        <v>5200</v>
      </c>
      <c r="L9" s="12">
        <f t="shared" ref="L9:L16" si="8">+F9+I9</f>
        <v>8764</v>
      </c>
      <c r="M9" s="12">
        <f t="shared" ref="M9:M16" si="9">+G9+J9</f>
        <v>10587</v>
      </c>
      <c r="N9" s="12">
        <f t="shared" si="2"/>
        <v>19351</v>
      </c>
      <c r="O9" s="12">
        <v>451</v>
      </c>
      <c r="P9" s="12">
        <v>208</v>
      </c>
      <c r="Q9" s="12">
        <f t="shared" si="3"/>
        <v>659</v>
      </c>
      <c r="R9" s="12">
        <v>442</v>
      </c>
      <c r="S9" s="12">
        <v>184</v>
      </c>
      <c r="T9" s="12">
        <f t="shared" si="4"/>
        <v>626</v>
      </c>
      <c r="U9" s="12">
        <v>519</v>
      </c>
      <c r="V9" s="12">
        <v>451</v>
      </c>
      <c r="W9" s="12">
        <f t="shared" si="5"/>
        <v>970</v>
      </c>
    </row>
    <row r="10" spans="1:23" s="3" customFormat="1" x14ac:dyDescent="0.2">
      <c r="A10" s="7">
        <f t="shared" si="6"/>
        <v>4</v>
      </c>
      <c r="B10" s="1" t="s">
        <v>6</v>
      </c>
      <c r="C10" s="12">
        <v>19</v>
      </c>
      <c r="D10" s="12">
        <v>8</v>
      </c>
      <c r="E10" s="12">
        <f t="shared" si="7"/>
        <v>27</v>
      </c>
      <c r="F10" s="12">
        <v>3843</v>
      </c>
      <c r="G10" s="12">
        <v>4691</v>
      </c>
      <c r="H10" s="12">
        <f t="shared" si="0"/>
        <v>8534</v>
      </c>
      <c r="I10" s="12">
        <v>399</v>
      </c>
      <c r="J10" s="12">
        <v>308</v>
      </c>
      <c r="K10" s="12">
        <f t="shared" si="1"/>
        <v>707</v>
      </c>
      <c r="L10" s="12">
        <f t="shared" si="8"/>
        <v>4242</v>
      </c>
      <c r="M10" s="12">
        <f t="shared" si="9"/>
        <v>4999</v>
      </c>
      <c r="N10" s="12">
        <f t="shared" si="2"/>
        <v>9241</v>
      </c>
      <c r="O10" s="12">
        <v>291</v>
      </c>
      <c r="P10" s="12">
        <v>35</v>
      </c>
      <c r="Q10" s="12">
        <f t="shared" si="3"/>
        <v>326</v>
      </c>
      <c r="R10" s="12">
        <v>286</v>
      </c>
      <c r="S10" s="12">
        <v>38</v>
      </c>
      <c r="T10" s="12">
        <f t="shared" si="4"/>
        <v>324</v>
      </c>
      <c r="U10" s="12">
        <v>324</v>
      </c>
      <c r="V10" s="12">
        <v>51</v>
      </c>
      <c r="W10" s="12">
        <f t="shared" si="5"/>
        <v>375</v>
      </c>
    </row>
    <row r="11" spans="1:23" s="3" customFormat="1" x14ac:dyDescent="0.2">
      <c r="A11" s="7">
        <f t="shared" si="6"/>
        <v>5</v>
      </c>
      <c r="B11" s="1" t="s">
        <v>7</v>
      </c>
      <c r="C11" s="12">
        <v>18</v>
      </c>
      <c r="D11" s="12">
        <v>9</v>
      </c>
      <c r="E11" s="12">
        <f t="shared" si="7"/>
        <v>27</v>
      </c>
      <c r="F11" s="12">
        <v>3535</v>
      </c>
      <c r="G11" s="12">
        <v>3838</v>
      </c>
      <c r="H11" s="12">
        <f t="shared" si="0"/>
        <v>7373</v>
      </c>
      <c r="I11" s="12">
        <v>456</v>
      </c>
      <c r="J11" s="12">
        <v>307</v>
      </c>
      <c r="K11" s="12">
        <f t="shared" si="1"/>
        <v>763</v>
      </c>
      <c r="L11" s="12">
        <f t="shared" si="8"/>
        <v>3991</v>
      </c>
      <c r="M11" s="12">
        <f t="shared" si="9"/>
        <v>4145</v>
      </c>
      <c r="N11" s="12">
        <f t="shared" si="2"/>
        <v>8136</v>
      </c>
      <c r="O11" s="12">
        <v>260</v>
      </c>
      <c r="P11" s="12">
        <v>32</v>
      </c>
      <c r="Q11" s="12">
        <f t="shared" si="3"/>
        <v>292</v>
      </c>
      <c r="R11" s="12">
        <v>255</v>
      </c>
      <c r="S11" s="12">
        <v>31</v>
      </c>
      <c r="T11" s="12">
        <f t="shared" si="4"/>
        <v>286</v>
      </c>
      <c r="U11" s="12">
        <v>355</v>
      </c>
      <c r="V11" s="12">
        <v>121</v>
      </c>
      <c r="W11" s="12">
        <f t="shared" si="5"/>
        <v>476</v>
      </c>
    </row>
    <row r="12" spans="1:23" s="3" customFormat="1" x14ac:dyDescent="0.2">
      <c r="A12" s="7">
        <f t="shared" si="6"/>
        <v>6</v>
      </c>
      <c r="B12" s="1" t="s">
        <v>8</v>
      </c>
      <c r="C12" s="12">
        <v>36</v>
      </c>
      <c r="D12" s="12">
        <v>21</v>
      </c>
      <c r="E12" s="12">
        <f t="shared" si="7"/>
        <v>57</v>
      </c>
      <c r="F12" s="12">
        <v>6886</v>
      </c>
      <c r="G12" s="12">
        <v>7666</v>
      </c>
      <c r="H12" s="12">
        <f t="shared" si="0"/>
        <v>14552</v>
      </c>
      <c r="I12" s="12">
        <v>2021</v>
      </c>
      <c r="J12" s="12">
        <v>1361</v>
      </c>
      <c r="K12" s="12">
        <f t="shared" si="1"/>
        <v>3382</v>
      </c>
      <c r="L12" s="12">
        <f t="shared" si="8"/>
        <v>8907</v>
      </c>
      <c r="M12" s="12">
        <f t="shared" si="9"/>
        <v>9027</v>
      </c>
      <c r="N12" s="12">
        <f t="shared" si="2"/>
        <v>17934</v>
      </c>
      <c r="O12" s="12">
        <v>507</v>
      </c>
      <c r="P12" s="12">
        <v>115</v>
      </c>
      <c r="Q12" s="12">
        <f t="shared" si="3"/>
        <v>622</v>
      </c>
      <c r="R12" s="12">
        <v>498</v>
      </c>
      <c r="S12" s="12">
        <v>118</v>
      </c>
      <c r="T12" s="12">
        <f t="shared" si="4"/>
        <v>616</v>
      </c>
      <c r="U12" s="12">
        <v>564</v>
      </c>
      <c r="V12" s="12">
        <v>347</v>
      </c>
      <c r="W12" s="12">
        <f t="shared" si="5"/>
        <v>911</v>
      </c>
    </row>
    <row r="13" spans="1:23" s="3" customFormat="1" x14ac:dyDescent="0.2">
      <c r="A13" s="7">
        <v>7</v>
      </c>
      <c r="B13" s="1" t="s">
        <v>9</v>
      </c>
      <c r="C13" s="12">
        <v>7</v>
      </c>
      <c r="D13" s="12">
        <v>3</v>
      </c>
      <c r="E13" s="12">
        <f t="shared" si="7"/>
        <v>10</v>
      </c>
      <c r="F13" s="12">
        <v>1307</v>
      </c>
      <c r="G13" s="12">
        <v>1536</v>
      </c>
      <c r="H13" s="12">
        <f t="shared" si="0"/>
        <v>2843</v>
      </c>
      <c r="I13" s="12">
        <v>55</v>
      </c>
      <c r="J13" s="12">
        <v>49</v>
      </c>
      <c r="K13" s="12">
        <f t="shared" si="1"/>
        <v>104</v>
      </c>
      <c r="L13" s="12">
        <f t="shared" si="8"/>
        <v>1362</v>
      </c>
      <c r="M13" s="12">
        <f t="shared" si="9"/>
        <v>1585</v>
      </c>
      <c r="N13" s="12">
        <f t="shared" si="2"/>
        <v>2947</v>
      </c>
      <c r="O13" s="12">
        <v>96</v>
      </c>
      <c r="P13" s="12">
        <v>12</v>
      </c>
      <c r="Q13" s="12">
        <f t="shared" si="3"/>
        <v>108</v>
      </c>
      <c r="R13" s="12">
        <v>90</v>
      </c>
      <c r="S13" s="12">
        <v>12</v>
      </c>
      <c r="T13" s="12">
        <f t="shared" si="4"/>
        <v>102</v>
      </c>
      <c r="U13" s="12">
        <v>139</v>
      </c>
      <c r="V13" s="12">
        <v>5</v>
      </c>
      <c r="W13" s="12">
        <f>+U13+V13</f>
        <v>144</v>
      </c>
    </row>
    <row r="14" spans="1:23" s="3" customFormat="1" x14ac:dyDescent="0.2">
      <c r="A14" s="7">
        <v>8</v>
      </c>
      <c r="B14" s="1" t="s">
        <v>10</v>
      </c>
      <c r="C14" s="12">
        <v>7</v>
      </c>
      <c r="D14" s="12">
        <v>6</v>
      </c>
      <c r="E14" s="12">
        <f t="shared" si="7"/>
        <v>13</v>
      </c>
      <c r="F14" s="12">
        <v>1584</v>
      </c>
      <c r="G14" s="12">
        <v>1793</v>
      </c>
      <c r="H14" s="12">
        <f t="shared" si="0"/>
        <v>3377</v>
      </c>
      <c r="I14" s="12">
        <v>166</v>
      </c>
      <c r="J14" s="12">
        <v>170</v>
      </c>
      <c r="K14" s="12">
        <f t="shared" si="1"/>
        <v>336</v>
      </c>
      <c r="L14" s="12">
        <f t="shared" si="8"/>
        <v>1750</v>
      </c>
      <c r="M14" s="12">
        <f t="shared" si="9"/>
        <v>1963</v>
      </c>
      <c r="N14" s="12">
        <f t="shared" si="2"/>
        <v>3713</v>
      </c>
      <c r="O14" s="12">
        <v>115</v>
      </c>
      <c r="P14" s="12">
        <v>21</v>
      </c>
      <c r="Q14" s="12">
        <f t="shared" si="3"/>
        <v>136</v>
      </c>
      <c r="R14" s="12">
        <v>123</v>
      </c>
      <c r="S14" s="12">
        <v>21</v>
      </c>
      <c r="T14" s="12">
        <f t="shared" si="4"/>
        <v>144</v>
      </c>
      <c r="U14" s="12">
        <v>111</v>
      </c>
      <c r="V14" s="12">
        <v>30</v>
      </c>
      <c r="W14" s="12">
        <f>+U14+V14</f>
        <v>141</v>
      </c>
    </row>
    <row r="15" spans="1:23" s="3" customFormat="1" x14ac:dyDescent="0.2">
      <c r="A15" s="7">
        <v>9</v>
      </c>
      <c r="B15" s="1" t="s">
        <v>11</v>
      </c>
      <c r="C15" s="12">
        <v>10</v>
      </c>
      <c r="D15" s="12">
        <v>17</v>
      </c>
      <c r="E15" s="12">
        <f t="shared" si="7"/>
        <v>27</v>
      </c>
      <c r="F15" s="12">
        <f>4595+10</f>
        <v>4605</v>
      </c>
      <c r="G15" s="12">
        <v>4933</v>
      </c>
      <c r="H15" s="12">
        <f t="shared" si="0"/>
        <v>9538</v>
      </c>
      <c r="I15" s="12">
        <v>1028</v>
      </c>
      <c r="J15" s="12">
        <v>1172</v>
      </c>
      <c r="K15" s="12">
        <f t="shared" si="1"/>
        <v>2200</v>
      </c>
      <c r="L15" s="12">
        <f t="shared" si="8"/>
        <v>5633</v>
      </c>
      <c r="M15" s="12">
        <f t="shared" si="9"/>
        <v>6105</v>
      </c>
      <c r="N15" s="12">
        <f t="shared" si="2"/>
        <v>11738</v>
      </c>
      <c r="O15" s="12">
        <v>279</v>
      </c>
      <c r="P15" s="12">
        <v>95</v>
      </c>
      <c r="Q15" s="12">
        <f t="shared" si="3"/>
        <v>374</v>
      </c>
      <c r="R15" s="12">
        <v>263</v>
      </c>
      <c r="S15" s="12">
        <v>119</v>
      </c>
      <c r="T15" s="12">
        <f t="shared" si="4"/>
        <v>382</v>
      </c>
      <c r="U15" s="12">
        <v>339</v>
      </c>
      <c r="V15" s="12">
        <v>158</v>
      </c>
      <c r="W15" s="12">
        <f t="shared" ref="W15:W16" si="10">+U15+V15</f>
        <v>497</v>
      </c>
    </row>
    <row r="16" spans="1:23" s="3" customFormat="1" x14ac:dyDescent="0.2">
      <c r="A16" s="7">
        <f t="shared" si="6"/>
        <v>10</v>
      </c>
      <c r="B16" s="1" t="s">
        <v>12</v>
      </c>
      <c r="C16" s="12">
        <v>5</v>
      </c>
      <c r="D16" s="12">
        <v>12</v>
      </c>
      <c r="E16" s="12">
        <f t="shared" si="7"/>
        <v>17</v>
      </c>
      <c r="F16" s="12">
        <v>1494</v>
      </c>
      <c r="G16" s="12">
        <v>1956</v>
      </c>
      <c r="H16" s="12">
        <f t="shared" si="0"/>
        <v>3450</v>
      </c>
      <c r="I16" s="12">
        <v>706</v>
      </c>
      <c r="J16" s="12">
        <v>362</v>
      </c>
      <c r="K16" s="12">
        <f t="shared" si="1"/>
        <v>1068</v>
      </c>
      <c r="L16" s="12">
        <f t="shared" si="8"/>
        <v>2200</v>
      </c>
      <c r="M16" s="12">
        <f t="shared" si="9"/>
        <v>2318</v>
      </c>
      <c r="N16" s="12">
        <f t="shared" si="2"/>
        <v>4518</v>
      </c>
      <c r="O16" s="12">
        <v>122</v>
      </c>
      <c r="P16" s="12">
        <v>53</v>
      </c>
      <c r="Q16" s="12">
        <f t="shared" si="3"/>
        <v>175</v>
      </c>
      <c r="R16" s="12">
        <v>127</v>
      </c>
      <c r="S16" s="12">
        <v>74</v>
      </c>
      <c r="T16" s="12">
        <f t="shared" si="4"/>
        <v>201</v>
      </c>
      <c r="U16" s="12">
        <v>265</v>
      </c>
      <c r="V16" s="12">
        <v>158</v>
      </c>
      <c r="W16" s="12">
        <f t="shared" si="10"/>
        <v>423</v>
      </c>
    </row>
    <row r="17" spans="1:23" s="3" customFormat="1" ht="24.9" customHeight="1" x14ac:dyDescent="0.3">
      <c r="A17" s="11" t="s">
        <v>2</v>
      </c>
      <c r="B17" s="11"/>
      <c r="C17" s="8">
        <f>SUM(C7:C16)</f>
        <v>158</v>
      </c>
      <c r="D17" s="8">
        <f t="shared" ref="D17:W17" si="11">SUM(D7:D16)</f>
        <v>166</v>
      </c>
      <c r="E17" s="8">
        <f t="shared" si="11"/>
        <v>324</v>
      </c>
      <c r="F17" s="8">
        <f t="shared" si="11"/>
        <v>38493</v>
      </c>
      <c r="G17" s="8">
        <f t="shared" si="11"/>
        <v>43503</v>
      </c>
      <c r="H17" s="8">
        <f t="shared" si="11"/>
        <v>81996</v>
      </c>
      <c r="I17" s="8">
        <f t="shared" si="11"/>
        <v>10240</v>
      </c>
      <c r="J17" s="8">
        <f t="shared" si="11"/>
        <v>8830</v>
      </c>
      <c r="K17" s="8">
        <f t="shared" si="11"/>
        <v>19070</v>
      </c>
      <c r="L17" s="8">
        <f t="shared" si="11"/>
        <v>48733</v>
      </c>
      <c r="M17" s="8">
        <f t="shared" si="11"/>
        <v>52333</v>
      </c>
      <c r="N17" s="8">
        <f t="shared" si="11"/>
        <v>101066</v>
      </c>
      <c r="O17" s="8">
        <f t="shared" si="11"/>
        <v>2725</v>
      </c>
      <c r="P17" s="8">
        <f t="shared" si="11"/>
        <v>795</v>
      </c>
      <c r="Q17" s="8">
        <f t="shared" si="11"/>
        <v>3520</v>
      </c>
      <c r="R17" s="8">
        <f t="shared" si="11"/>
        <v>2720</v>
      </c>
      <c r="S17" s="8">
        <f t="shared" si="11"/>
        <v>820</v>
      </c>
      <c r="T17" s="8">
        <f t="shared" si="11"/>
        <v>3540</v>
      </c>
      <c r="U17" s="8">
        <f t="shared" si="11"/>
        <v>3401</v>
      </c>
      <c r="V17" s="8">
        <f t="shared" si="11"/>
        <v>1763</v>
      </c>
      <c r="W17" s="8">
        <f t="shared" si="11"/>
        <v>5164</v>
      </c>
    </row>
    <row r="18" spans="1:23" x14ac:dyDescent="0.25">
      <c r="A18" s="4" t="s">
        <v>13</v>
      </c>
    </row>
  </sheetData>
  <mergeCells count="13">
    <mergeCell ref="A17:B17"/>
    <mergeCell ref="O4:Q5"/>
    <mergeCell ref="R4:T5"/>
    <mergeCell ref="U4:W5"/>
    <mergeCell ref="A1:W1"/>
    <mergeCell ref="A2:W2"/>
    <mergeCell ref="F4:N4"/>
    <mergeCell ref="C4:E5"/>
    <mergeCell ref="A4:A6"/>
    <mergeCell ref="B4:B6"/>
    <mergeCell ref="F5:H5"/>
    <mergeCell ref="I5:K5"/>
    <mergeCell ref="L5:N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2021-09-28T06:48:28Z</dcterms:modified>
</cp:coreProperties>
</file>