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IDANG STATISTIK TAHUN 2020\DATA SEKTORAL BIDANG SOSIAL\OPD yg Sudah Mengumpulkan Data Sektoral\TAHUN 2020\Dikes\12\"/>
    </mc:Choice>
  </mc:AlternateContent>
  <bookViews>
    <workbookView xWindow="0" yWindow="0" windowWidth="24000" windowHeight="93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9" i="1" l="1"/>
  <c r="E88" i="1"/>
  <c r="F87" i="1"/>
  <c r="E87" i="1"/>
  <c r="D87" i="1"/>
  <c r="C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F56" i="1"/>
  <c r="D56" i="1"/>
  <c r="C56" i="1"/>
  <c r="C90" i="1" s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56" i="1" s="1"/>
  <c r="F20" i="1"/>
  <c r="F90" i="1" s="1"/>
  <c r="F91" i="1" s="1"/>
  <c r="D20" i="1"/>
  <c r="D90" i="1" s="1"/>
  <c r="C20" i="1"/>
  <c r="E19" i="1"/>
  <c r="B19" i="1"/>
  <c r="A19" i="1"/>
  <c r="E18" i="1"/>
  <c r="B18" i="1"/>
  <c r="A18" i="1"/>
  <c r="E17" i="1"/>
  <c r="B17" i="1"/>
  <c r="A17" i="1"/>
  <c r="E16" i="1"/>
  <c r="B16" i="1"/>
  <c r="A16" i="1"/>
  <c r="E15" i="1"/>
  <c r="B15" i="1"/>
  <c r="A15" i="1"/>
  <c r="E14" i="1"/>
  <c r="B14" i="1"/>
  <c r="A14" i="1"/>
  <c r="E13" i="1"/>
  <c r="B13" i="1"/>
  <c r="A13" i="1"/>
  <c r="E12" i="1"/>
  <c r="B12" i="1"/>
  <c r="A12" i="1"/>
  <c r="E11" i="1"/>
  <c r="B11" i="1"/>
  <c r="A11" i="1"/>
  <c r="E10" i="1"/>
  <c r="E20" i="1" s="1"/>
  <c r="B10" i="1"/>
  <c r="A10" i="1"/>
  <c r="D5" i="1"/>
  <c r="C5" i="1"/>
  <c r="D4" i="1"/>
  <c r="C4" i="1"/>
  <c r="E90" i="1" l="1"/>
  <c r="E91" i="1" s="1"/>
</calcChain>
</file>

<file path=xl/sharedStrings.xml><?xml version="1.0" encoding="utf-8"?>
<sst xmlns="http://schemas.openxmlformats.org/spreadsheetml/2006/main" count="154" uniqueCount="124">
  <si>
    <t>TABEL  12</t>
  </si>
  <si>
    <t>JUMLAH TENAGA KEPERAWATAN DAN KEBIDANAN DI FASILITAS KESEHATAN</t>
  </si>
  <si>
    <t>NO</t>
  </si>
  <si>
    <t>UNIT KERJA</t>
  </si>
  <si>
    <t>BIDAN</t>
  </si>
  <si>
    <t>L</t>
  </si>
  <si>
    <t>P</t>
  </si>
  <si>
    <t>L+P</t>
  </si>
  <si>
    <t>SUB JUMLAH I (PUSKESMAS)</t>
  </si>
  <si>
    <t>1</t>
  </si>
  <si>
    <t>RSUD Patut Patuh Patju</t>
  </si>
  <si>
    <t>2</t>
  </si>
  <si>
    <t>RSUD Awet Muda Narmada</t>
  </si>
  <si>
    <t>3</t>
  </si>
  <si>
    <t>RSU Praya</t>
  </si>
  <si>
    <t>4</t>
  </si>
  <si>
    <t>RS Islam Yatofa</t>
  </si>
  <si>
    <t>5</t>
  </si>
  <si>
    <t>RSIA Bhumi Bunda</t>
  </si>
  <si>
    <t>6</t>
  </si>
  <si>
    <t>RSU Dr R Sudjono</t>
  </si>
  <si>
    <t>7</t>
  </si>
  <si>
    <t>RSI NAMIRA</t>
  </si>
  <si>
    <t>8</t>
  </si>
  <si>
    <t>RS RISA SENTRA MEDIKA LOMBOK TIMUR</t>
  </si>
  <si>
    <t>9</t>
  </si>
  <si>
    <t>RSU Sumbawa Besar</t>
  </si>
  <si>
    <t>10</t>
  </si>
  <si>
    <t>RS H.L Manambai Abdulkadir</t>
  </si>
  <si>
    <t>11</t>
  </si>
  <si>
    <t>RSU Dompu</t>
  </si>
  <si>
    <t>12</t>
  </si>
  <si>
    <t>RS Pratama Manggelewa</t>
  </si>
  <si>
    <t>13</t>
  </si>
  <si>
    <t>RSU Bima</t>
  </si>
  <si>
    <t>14</t>
  </si>
  <si>
    <t>RSUD SONDOSIA KAB. BIMA</t>
  </si>
  <si>
    <t>15</t>
  </si>
  <si>
    <t>RSUD Asy-Syifa Sumbawa Barat</t>
  </si>
  <si>
    <t>16</t>
  </si>
  <si>
    <t>RSUD Kab. Lombok Utara</t>
  </si>
  <si>
    <t>17</t>
  </si>
  <si>
    <t>RSUD Provinsi NTB</t>
  </si>
  <si>
    <t>18</t>
  </si>
  <si>
    <t>RSAD REM Wira Bhakti Mataram</t>
  </si>
  <si>
    <t>19</t>
  </si>
  <si>
    <t>RS Islam Siti Hajar</t>
  </si>
  <si>
    <t>20</t>
  </si>
  <si>
    <t>RSK Saint Antonius Ampenan</t>
  </si>
  <si>
    <t>21</t>
  </si>
  <si>
    <t>RS Jiwa Mutiara Sukma</t>
  </si>
  <si>
    <t>22</t>
  </si>
  <si>
    <t>RS Bhayangkara Mataram</t>
  </si>
  <si>
    <t>23</t>
  </si>
  <si>
    <t>RS Risa Sentra Medika</t>
  </si>
  <si>
    <t>24</t>
  </si>
  <si>
    <t>RSUD Kota Mataram</t>
  </si>
  <si>
    <t>25</t>
  </si>
  <si>
    <t>Rumah Sakit Universitas Mataram</t>
  </si>
  <si>
    <t>26</t>
  </si>
  <si>
    <t>RS Biomedika</t>
  </si>
  <si>
    <t>27</t>
  </si>
  <si>
    <t>Rumah Sakit Ibu dan Anak Permata Hati Mataram</t>
  </si>
  <si>
    <t>28</t>
  </si>
  <si>
    <t>RS Grha Ultima Medika/Siloam Hospital Mataram</t>
  </si>
  <si>
    <t>29</t>
  </si>
  <si>
    <t>Rumah Sakit Ibu dan Anak Tresna</t>
  </si>
  <si>
    <t>30</t>
  </si>
  <si>
    <t>RS Mata Nusa Tenggara Barat</t>
  </si>
  <si>
    <t>31</t>
  </si>
  <si>
    <t>RS Metro Medika Mataram</t>
  </si>
  <si>
    <t>32</t>
  </si>
  <si>
    <t>RS Harapan Keluarga</t>
  </si>
  <si>
    <t>33</t>
  </si>
  <si>
    <t>RS PKU Muhammadiyah Bima</t>
  </si>
  <si>
    <t>34</t>
  </si>
  <si>
    <t>RS dr. Agung</t>
  </si>
  <si>
    <t>35</t>
  </si>
  <si>
    <t>RSUD Kota Bima</t>
  </si>
  <si>
    <t>SUB JUMLAH II (RUMAH SAKIT)</t>
  </si>
  <si>
    <t>Klinik di Lombok Barat</t>
  </si>
  <si>
    <t>Klinik di Lombok Tengah</t>
  </si>
  <si>
    <t>Klinik di Lombok Timur</t>
  </si>
  <si>
    <t>Klinik di Sumbawa</t>
  </si>
  <si>
    <t>Klinik di Dompu</t>
  </si>
  <si>
    <t>Klinik di Sumbawa Barat</t>
  </si>
  <si>
    <t>Klinik di Lombok Utara</t>
  </si>
  <si>
    <t>Klinik di Kota Mataram</t>
  </si>
  <si>
    <t>Klinik di Kota Bima</t>
  </si>
  <si>
    <t>KANTOR KESEHATAN PELABUHAN (KKP) KELAS II MATARAM</t>
  </si>
  <si>
    <t>Optik di Lombok Barat</t>
  </si>
  <si>
    <t>Optik di Lombok Tengah</t>
  </si>
  <si>
    <t>Optik di Lombok Timur</t>
  </si>
  <si>
    <t>Optik di Sumbawa</t>
  </si>
  <si>
    <t>Optik di Dompu</t>
  </si>
  <si>
    <t>Optik di Bima</t>
  </si>
  <si>
    <t>Optik di Sumbawa Barat</t>
  </si>
  <si>
    <t>Optik di Lombok Utara</t>
  </si>
  <si>
    <t>Optik di Kota Mataram</t>
  </si>
  <si>
    <t>Optik di Kota Bima</t>
  </si>
  <si>
    <t>Sarana Kefarmasian dan Alkes di Lombok Tengah</t>
  </si>
  <si>
    <t>Sarana Kefarmasian dan Alkes di Sumbawa</t>
  </si>
  <si>
    <t>Sarana Kefarmasian dan Alkes di Bima</t>
  </si>
  <si>
    <t>Sarana Kefarmasian dan Alkes di Sumbawa Barat</t>
  </si>
  <si>
    <t>Sarana Kefarmasian dan Alkes di Lombok Utara</t>
  </si>
  <si>
    <t>Sarana Kefarmasian dan Alkes di Kota Mataram</t>
  </si>
  <si>
    <t>Laboratorium Kesehatan di Lombok Barat</t>
  </si>
  <si>
    <t>Laboratorium Kesehatan di Lombok Tengah</t>
  </si>
  <si>
    <t>Laboratorium Kesehatan di Kota Mataram</t>
  </si>
  <si>
    <t>Laboratorium Kesehatan di Kota Bima</t>
  </si>
  <si>
    <t>SUB JUMLAH III SARANA PELAYANAN KESEHATAN LAIN</t>
  </si>
  <si>
    <t>KLINIK DI INSTITUSI DIKNAKES/DIKLAT</t>
  </si>
  <si>
    <t>KLINIK DI DINAS KESEHATAN KAB/KOTA</t>
  </si>
  <si>
    <t>Sumber : Seksi SDMK Dinas Kesehatan Provinsi NTB, 2019</t>
  </si>
  <si>
    <t xml:space="preserve">Keterangan : a) Jumlah termasuk S3; b) Tenaga kesehatan yang bertugas di lebih dari satu tempat, hanya dihitung satu kali </t>
  </si>
  <si>
    <r>
      <t>PERAWAT</t>
    </r>
    <r>
      <rPr>
        <vertAlign val="superscript"/>
        <sz val="12"/>
        <rFont val="Arial"/>
        <family val="2"/>
      </rPr>
      <t>a</t>
    </r>
  </si>
  <si>
    <r>
      <t>JUMLAH (KAB/KOTA)</t>
    </r>
    <r>
      <rPr>
        <b/>
        <vertAlign val="superscript"/>
        <sz val="12"/>
        <rFont val="Arial"/>
        <family val="2"/>
      </rPr>
      <t>b</t>
    </r>
  </si>
  <si>
    <r>
      <t>RASIO TERHADAP 100.000 PENDUDUK</t>
    </r>
    <r>
      <rPr>
        <b/>
        <vertAlign val="superscript"/>
        <sz val="12"/>
        <rFont val="Arial"/>
        <family val="2"/>
      </rPr>
      <t>b</t>
    </r>
  </si>
  <si>
    <t>(1)</t>
  </si>
  <si>
    <t>(2)</t>
  </si>
  <si>
    <t>(3)</t>
  </si>
  <si>
    <t>(4)</t>
  </si>
  <si>
    <t>(5)</t>
  </si>
  <si>
    <t>(6)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</si>
</sst>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1" fontId="2" fillId="0" borderId="8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vertical="center"/>
    </xf>
    <xf numFmtId="3" fontId="2" fillId="0" borderId="7" xfId="1" applyNumberFormat="1" applyFont="1" applyBorder="1" applyAlignment="1">
      <alignment vertical="center"/>
    </xf>
    <xf numFmtId="3" fontId="2" fillId="0" borderId="9" xfId="1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5" fillId="0" borderId="9" xfId="0" quotePrefix="1" applyFont="1" applyBorder="1" applyAlignment="1">
      <alignment vertical="center"/>
    </xf>
    <xf numFmtId="3" fontId="5" fillId="0" borderId="9" xfId="1" applyNumberFormat="1" applyFont="1" applyBorder="1" applyAlignment="1">
      <alignment vertical="center"/>
    </xf>
    <xf numFmtId="0" fontId="2" fillId="0" borderId="8" xfId="0" quotePrefix="1" applyFont="1" applyBorder="1" applyAlignment="1">
      <alignment horizontal="center" vertical="center"/>
    </xf>
    <xf numFmtId="0" fontId="2" fillId="0" borderId="9" xfId="0" quotePrefix="1" applyFont="1" applyBorder="1" applyAlignment="1">
      <alignment horizontal="left" vertical="center"/>
    </xf>
    <xf numFmtId="0" fontId="2" fillId="0" borderId="9" xfId="0" quotePrefix="1" applyFont="1" applyBorder="1" applyAlignment="1">
      <alignment horizontal="left" vertical="center" wrapText="1"/>
    </xf>
    <xf numFmtId="0" fontId="5" fillId="0" borderId="7" xfId="0" applyFont="1" applyBorder="1" applyAlignment="1">
      <alignment vertical="center"/>
    </xf>
    <xf numFmtId="0" fontId="5" fillId="0" borderId="7" xfId="0" quotePrefix="1" applyFont="1" applyBorder="1" applyAlignment="1">
      <alignment horizontal="center" vertical="center"/>
    </xf>
    <xf numFmtId="3" fontId="5" fillId="0" borderId="7" xfId="1" applyNumberFormat="1" applyFont="1" applyBorder="1" applyAlignment="1">
      <alignment vertical="center"/>
    </xf>
    <xf numFmtId="0" fontId="2" fillId="0" borderId="7" xfId="0" quotePrefix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7" xfId="0" quotePrefix="1" applyFont="1" applyBorder="1" applyAlignment="1">
      <alignment horizontal="left" vertical="center" wrapText="1"/>
    </xf>
    <xf numFmtId="2" fontId="5" fillId="0" borderId="8" xfId="0" applyNumberFormat="1" applyFont="1" applyBorder="1" applyAlignment="1">
      <alignment vertical="center"/>
    </xf>
    <xf numFmtId="2" fontId="5" fillId="0" borderId="7" xfId="0" applyNumberFormat="1" applyFont="1" applyBorder="1" applyAlignment="1">
      <alignment vertical="center"/>
    </xf>
    <xf numFmtId="1" fontId="5" fillId="2" borderId="7" xfId="1" applyNumberFormat="1" applyFont="1" applyFill="1" applyBorder="1" applyAlignment="1">
      <alignment vertical="center"/>
    </xf>
    <xf numFmtId="2" fontId="5" fillId="0" borderId="7" xfId="0" applyNumberFormat="1" applyFont="1" applyFill="1" applyBorder="1" applyAlignme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1" fontId="2" fillId="0" borderId="10" xfId="1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5" fillId="0" borderId="8" xfId="0" quotePrefix="1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1" fontId="4" fillId="0" borderId="7" xfId="0" quotePrefix="1" applyNumberFormat="1" applyFont="1" applyFill="1" applyBorder="1" applyAlignment="1">
      <alignment horizontal="center" vertical="center"/>
    </xf>
    <xf numFmtId="0" fontId="7" fillId="0" borderId="0" xfId="0" quotePrefix="1" applyFont="1" applyAlignment="1">
      <alignment horizontal="left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DANG%20STATISTIK%20TAHUN%202020/DATA%20SEKTORAL%20BIDANG%20SOSIAL/OPD%20yg%20Sudah%20Mengumpulkan%20Data%20Sektoral/TAHUN%202020/Dikes/TABEL%20PROFIL%20KESEHATAN%202019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KESGA"/>
      <sheetName val="43_GIZI"/>
      <sheetName val="44_GIZI"/>
      <sheetName val="45_KESGA_UKS"/>
      <sheetName val="46_YANKES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2019</v>
          </cell>
        </row>
      </sheetData>
      <sheetData sheetId="2">
        <row r="28">
          <cell r="E28">
            <v>5070385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A10" t="str">
            <v>1</v>
          </cell>
          <cell r="B10" t="str">
            <v xml:space="preserve"> Puskesmas di Lombok Barat</v>
          </cell>
        </row>
        <row r="11">
          <cell r="A11" t="str">
            <v>2</v>
          </cell>
          <cell r="B11" t="str">
            <v xml:space="preserve"> Puskesmas di Lombok Tengah</v>
          </cell>
        </row>
        <row r="12">
          <cell r="A12" t="str">
            <v>3</v>
          </cell>
          <cell r="B12" t="str">
            <v xml:space="preserve"> Puskesmas di Lombok Timur</v>
          </cell>
        </row>
        <row r="13">
          <cell r="A13" t="str">
            <v>4</v>
          </cell>
          <cell r="B13" t="str">
            <v xml:space="preserve"> Puskesmas di Sumbawa</v>
          </cell>
        </row>
        <row r="14">
          <cell r="A14" t="str">
            <v>5</v>
          </cell>
          <cell r="B14" t="str">
            <v xml:space="preserve"> Puskesmas di Dompu</v>
          </cell>
        </row>
        <row r="15">
          <cell r="A15" t="str">
            <v>6</v>
          </cell>
          <cell r="B15" t="str">
            <v xml:space="preserve"> Puskesmas di Bima</v>
          </cell>
        </row>
        <row r="16">
          <cell r="A16" t="str">
            <v>7</v>
          </cell>
          <cell r="B16" t="str">
            <v xml:space="preserve"> Puskesmas di Sumbawa Barat</v>
          </cell>
        </row>
        <row r="17">
          <cell r="A17" t="str">
            <v>8</v>
          </cell>
          <cell r="B17" t="str">
            <v xml:space="preserve"> Puskesmas di Lombok Utara</v>
          </cell>
        </row>
        <row r="18">
          <cell r="A18" t="str">
            <v>9</v>
          </cell>
          <cell r="B18" t="str">
            <v xml:space="preserve"> Puskesmas di Kota Mataram</v>
          </cell>
        </row>
        <row r="19">
          <cell r="A19" t="str">
            <v>10</v>
          </cell>
          <cell r="B19" t="str">
            <v xml:space="preserve"> Puskesmas di Kota Bima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tabSelected="1" zoomScaleNormal="100" zoomScaleSheetLayoutView="100" workbookViewId="0">
      <selection activeCell="G9" sqref="G9"/>
    </sheetView>
  </sheetViews>
  <sheetFormatPr defaultRowHeight="15" x14ac:dyDescent="0.25"/>
  <cols>
    <col min="1" max="1" width="34.28515625" style="2" customWidth="1"/>
    <col min="2" max="2" width="58.140625" style="2" customWidth="1"/>
    <col min="3" max="3" width="11.7109375" style="2" bestFit="1" customWidth="1"/>
    <col min="4" max="4" width="29.42578125" style="2" bestFit="1" customWidth="1"/>
    <col min="5" max="5" width="8.28515625" style="2" bestFit="1" customWidth="1"/>
    <col min="6" max="6" width="12.5703125" style="2" customWidth="1"/>
    <col min="7" max="9" width="12.7109375" style="2" customWidth="1"/>
    <col min="10" max="12" width="12.28515625" style="2" customWidth="1"/>
    <col min="13" max="14" width="8.7109375" style="2" customWidth="1"/>
    <col min="15" max="256" width="9.140625" style="2"/>
    <col min="257" max="257" width="89.28515625" style="2" customWidth="1"/>
    <col min="258" max="258" width="255.42578125" style="2" customWidth="1"/>
    <col min="259" max="259" width="196.5703125" style="2" customWidth="1"/>
    <col min="260" max="260" width="165.140625" style="2" customWidth="1"/>
    <col min="261" max="261" width="161.140625" style="2" customWidth="1"/>
    <col min="262" max="262" width="178.85546875" style="2" customWidth="1"/>
    <col min="263" max="265" width="12.7109375" style="2" customWidth="1"/>
    <col min="266" max="268" width="12.28515625" style="2" customWidth="1"/>
    <col min="269" max="270" width="8.7109375" style="2" customWidth="1"/>
    <col min="271" max="512" width="9.140625" style="2"/>
    <col min="513" max="513" width="89.28515625" style="2" customWidth="1"/>
    <col min="514" max="514" width="255.42578125" style="2" customWidth="1"/>
    <col min="515" max="515" width="196.5703125" style="2" customWidth="1"/>
    <col min="516" max="516" width="165.140625" style="2" customWidth="1"/>
    <col min="517" max="517" width="161.140625" style="2" customWidth="1"/>
    <col min="518" max="518" width="178.85546875" style="2" customWidth="1"/>
    <col min="519" max="521" width="12.7109375" style="2" customWidth="1"/>
    <col min="522" max="524" width="12.28515625" style="2" customWidth="1"/>
    <col min="525" max="526" width="8.7109375" style="2" customWidth="1"/>
    <col min="527" max="768" width="9.140625" style="2"/>
    <col min="769" max="769" width="89.28515625" style="2" customWidth="1"/>
    <col min="770" max="770" width="255.42578125" style="2" customWidth="1"/>
    <col min="771" max="771" width="196.5703125" style="2" customWidth="1"/>
    <col min="772" max="772" width="165.140625" style="2" customWidth="1"/>
    <col min="773" max="773" width="161.140625" style="2" customWidth="1"/>
    <col min="774" max="774" width="178.85546875" style="2" customWidth="1"/>
    <col min="775" max="777" width="12.7109375" style="2" customWidth="1"/>
    <col min="778" max="780" width="12.28515625" style="2" customWidth="1"/>
    <col min="781" max="782" width="8.7109375" style="2" customWidth="1"/>
    <col min="783" max="1024" width="9.140625" style="2"/>
    <col min="1025" max="1025" width="89.28515625" style="2" customWidth="1"/>
    <col min="1026" max="1026" width="255.42578125" style="2" customWidth="1"/>
    <col min="1027" max="1027" width="196.5703125" style="2" customWidth="1"/>
    <col min="1028" max="1028" width="165.140625" style="2" customWidth="1"/>
    <col min="1029" max="1029" width="161.140625" style="2" customWidth="1"/>
    <col min="1030" max="1030" width="178.85546875" style="2" customWidth="1"/>
    <col min="1031" max="1033" width="12.7109375" style="2" customWidth="1"/>
    <col min="1034" max="1036" width="12.28515625" style="2" customWidth="1"/>
    <col min="1037" max="1038" width="8.7109375" style="2" customWidth="1"/>
    <col min="1039" max="1280" width="9.140625" style="2"/>
    <col min="1281" max="1281" width="89.28515625" style="2" customWidth="1"/>
    <col min="1282" max="1282" width="255.42578125" style="2" customWidth="1"/>
    <col min="1283" max="1283" width="196.5703125" style="2" customWidth="1"/>
    <col min="1284" max="1284" width="165.140625" style="2" customWidth="1"/>
    <col min="1285" max="1285" width="161.140625" style="2" customWidth="1"/>
    <col min="1286" max="1286" width="178.85546875" style="2" customWidth="1"/>
    <col min="1287" max="1289" width="12.7109375" style="2" customWidth="1"/>
    <col min="1290" max="1292" width="12.28515625" style="2" customWidth="1"/>
    <col min="1293" max="1294" width="8.7109375" style="2" customWidth="1"/>
    <col min="1295" max="1536" width="9.140625" style="2"/>
    <col min="1537" max="1537" width="89.28515625" style="2" customWidth="1"/>
    <col min="1538" max="1538" width="255.42578125" style="2" customWidth="1"/>
    <col min="1539" max="1539" width="196.5703125" style="2" customWidth="1"/>
    <col min="1540" max="1540" width="165.140625" style="2" customWidth="1"/>
    <col min="1541" max="1541" width="161.140625" style="2" customWidth="1"/>
    <col min="1542" max="1542" width="178.85546875" style="2" customWidth="1"/>
    <col min="1543" max="1545" width="12.7109375" style="2" customWidth="1"/>
    <col min="1546" max="1548" width="12.28515625" style="2" customWidth="1"/>
    <col min="1549" max="1550" width="8.7109375" style="2" customWidth="1"/>
    <col min="1551" max="1792" width="9.140625" style="2"/>
    <col min="1793" max="1793" width="89.28515625" style="2" customWidth="1"/>
    <col min="1794" max="1794" width="255.42578125" style="2" customWidth="1"/>
    <col min="1795" max="1795" width="196.5703125" style="2" customWidth="1"/>
    <col min="1796" max="1796" width="165.140625" style="2" customWidth="1"/>
    <col min="1797" max="1797" width="161.140625" style="2" customWidth="1"/>
    <col min="1798" max="1798" width="178.85546875" style="2" customWidth="1"/>
    <col min="1799" max="1801" width="12.7109375" style="2" customWidth="1"/>
    <col min="1802" max="1804" width="12.28515625" style="2" customWidth="1"/>
    <col min="1805" max="1806" width="8.7109375" style="2" customWidth="1"/>
    <col min="1807" max="2048" width="9.140625" style="2"/>
    <col min="2049" max="2049" width="89.28515625" style="2" customWidth="1"/>
    <col min="2050" max="2050" width="255.42578125" style="2" customWidth="1"/>
    <col min="2051" max="2051" width="196.5703125" style="2" customWidth="1"/>
    <col min="2052" max="2052" width="165.140625" style="2" customWidth="1"/>
    <col min="2053" max="2053" width="161.140625" style="2" customWidth="1"/>
    <col min="2054" max="2054" width="178.85546875" style="2" customWidth="1"/>
    <col min="2055" max="2057" width="12.7109375" style="2" customWidth="1"/>
    <col min="2058" max="2060" width="12.28515625" style="2" customWidth="1"/>
    <col min="2061" max="2062" width="8.7109375" style="2" customWidth="1"/>
    <col min="2063" max="2304" width="9.140625" style="2"/>
    <col min="2305" max="2305" width="89.28515625" style="2" customWidth="1"/>
    <col min="2306" max="2306" width="255.42578125" style="2" customWidth="1"/>
    <col min="2307" max="2307" width="196.5703125" style="2" customWidth="1"/>
    <col min="2308" max="2308" width="165.140625" style="2" customWidth="1"/>
    <col min="2309" max="2309" width="161.140625" style="2" customWidth="1"/>
    <col min="2310" max="2310" width="178.85546875" style="2" customWidth="1"/>
    <col min="2311" max="2313" width="12.7109375" style="2" customWidth="1"/>
    <col min="2314" max="2316" width="12.28515625" style="2" customWidth="1"/>
    <col min="2317" max="2318" width="8.7109375" style="2" customWidth="1"/>
    <col min="2319" max="2560" width="9.140625" style="2"/>
    <col min="2561" max="2561" width="89.28515625" style="2" customWidth="1"/>
    <col min="2562" max="2562" width="255.42578125" style="2" customWidth="1"/>
    <col min="2563" max="2563" width="196.5703125" style="2" customWidth="1"/>
    <col min="2564" max="2564" width="165.140625" style="2" customWidth="1"/>
    <col min="2565" max="2565" width="161.140625" style="2" customWidth="1"/>
    <col min="2566" max="2566" width="178.85546875" style="2" customWidth="1"/>
    <col min="2567" max="2569" width="12.7109375" style="2" customWidth="1"/>
    <col min="2570" max="2572" width="12.28515625" style="2" customWidth="1"/>
    <col min="2573" max="2574" width="8.7109375" style="2" customWidth="1"/>
    <col min="2575" max="2816" width="9.140625" style="2"/>
    <col min="2817" max="2817" width="89.28515625" style="2" customWidth="1"/>
    <col min="2818" max="2818" width="255.42578125" style="2" customWidth="1"/>
    <col min="2819" max="2819" width="196.5703125" style="2" customWidth="1"/>
    <col min="2820" max="2820" width="165.140625" style="2" customWidth="1"/>
    <col min="2821" max="2821" width="161.140625" style="2" customWidth="1"/>
    <col min="2822" max="2822" width="178.85546875" style="2" customWidth="1"/>
    <col min="2823" max="2825" width="12.7109375" style="2" customWidth="1"/>
    <col min="2826" max="2828" width="12.28515625" style="2" customWidth="1"/>
    <col min="2829" max="2830" width="8.7109375" style="2" customWidth="1"/>
    <col min="2831" max="3072" width="9.140625" style="2"/>
    <col min="3073" max="3073" width="89.28515625" style="2" customWidth="1"/>
    <col min="3074" max="3074" width="255.42578125" style="2" customWidth="1"/>
    <col min="3075" max="3075" width="196.5703125" style="2" customWidth="1"/>
    <col min="3076" max="3076" width="165.140625" style="2" customWidth="1"/>
    <col min="3077" max="3077" width="161.140625" style="2" customWidth="1"/>
    <col min="3078" max="3078" width="178.85546875" style="2" customWidth="1"/>
    <col min="3079" max="3081" width="12.7109375" style="2" customWidth="1"/>
    <col min="3082" max="3084" width="12.28515625" style="2" customWidth="1"/>
    <col min="3085" max="3086" width="8.7109375" style="2" customWidth="1"/>
    <col min="3087" max="3328" width="9.140625" style="2"/>
    <col min="3329" max="3329" width="89.28515625" style="2" customWidth="1"/>
    <col min="3330" max="3330" width="255.42578125" style="2" customWidth="1"/>
    <col min="3331" max="3331" width="196.5703125" style="2" customWidth="1"/>
    <col min="3332" max="3332" width="165.140625" style="2" customWidth="1"/>
    <col min="3333" max="3333" width="161.140625" style="2" customWidth="1"/>
    <col min="3334" max="3334" width="178.85546875" style="2" customWidth="1"/>
    <col min="3335" max="3337" width="12.7109375" style="2" customWidth="1"/>
    <col min="3338" max="3340" width="12.28515625" style="2" customWidth="1"/>
    <col min="3341" max="3342" width="8.7109375" style="2" customWidth="1"/>
    <col min="3343" max="3584" width="9.140625" style="2"/>
    <col min="3585" max="3585" width="89.28515625" style="2" customWidth="1"/>
    <col min="3586" max="3586" width="255.42578125" style="2" customWidth="1"/>
    <col min="3587" max="3587" width="196.5703125" style="2" customWidth="1"/>
    <col min="3588" max="3588" width="165.140625" style="2" customWidth="1"/>
    <col min="3589" max="3589" width="161.140625" style="2" customWidth="1"/>
    <col min="3590" max="3590" width="178.85546875" style="2" customWidth="1"/>
    <col min="3591" max="3593" width="12.7109375" style="2" customWidth="1"/>
    <col min="3594" max="3596" width="12.28515625" style="2" customWidth="1"/>
    <col min="3597" max="3598" width="8.7109375" style="2" customWidth="1"/>
    <col min="3599" max="3840" width="9.140625" style="2"/>
    <col min="3841" max="3841" width="89.28515625" style="2" customWidth="1"/>
    <col min="3842" max="3842" width="255.42578125" style="2" customWidth="1"/>
    <col min="3843" max="3843" width="196.5703125" style="2" customWidth="1"/>
    <col min="3844" max="3844" width="165.140625" style="2" customWidth="1"/>
    <col min="3845" max="3845" width="161.140625" style="2" customWidth="1"/>
    <col min="3846" max="3846" width="178.85546875" style="2" customWidth="1"/>
    <col min="3847" max="3849" width="12.7109375" style="2" customWidth="1"/>
    <col min="3850" max="3852" width="12.28515625" style="2" customWidth="1"/>
    <col min="3853" max="3854" width="8.7109375" style="2" customWidth="1"/>
    <col min="3855" max="4096" width="9.140625" style="2"/>
    <col min="4097" max="4097" width="89.28515625" style="2" customWidth="1"/>
    <col min="4098" max="4098" width="255.42578125" style="2" customWidth="1"/>
    <col min="4099" max="4099" width="196.5703125" style="2" customWidth="1"/>
    <col min="4100" max="4100" width="165.140625" style="2" customWidth="1"/>
    <col min="4101" max="4101" width="161.140625" style="2" customWidth="1"/>
    <col min="4102" max="4102" width="178.85546875" style="2" customWidth="1"/>
    <col min="4103" max="4105" width="12.7109375" style="2" customWidth="1"/>
    <col min="4106" max="4108" width="12.28515625" style="2" customWidth="1"/>
    <col min="4109" max="4110" width="8.7109375" style="2" customWidth="1"/>
    <col min="4111" max="4352" width="9.140625" style="2"/>
    <col min="4353" max="4353" width="89.28515625" style="2" customWidth="1"/>
    <col min="4354" max="4354" width="255.42578125" style="2" customWidth="1"/>
    <col min="4355" max="4355" width="196.5703125" style="2" customWidth="1"/>
    <col min="4356" max="4356" width="165.140625" style="2" customWidth="1"/>
    <col min="4357" max="4357" width="161.140625" style="2" customWidth="1"/>
    <col min="4358" max="4358" width="178.85546875" style="2" customWidth="1"/>
    <col min="4359" max="4361" width="12.7109375" style="2" customWidth="1"/>
    <col min="4362" max="4364" width="12.28515625" style="2" customWidth="1"/>
    <col min="4365" max="4366" width="8.7109375" style="2" customWidth="1"/>
    <col min="4367" max="4608" width="9.140625" style="2"/>
    <col min="4609" max="4609" width="89.28515625" style="2" customWidth="1"/>
    <col min="4610" max="4610" width="255.42578125" style="2" customWidth="1"/>
    <col min="4611" max="4611" width="196.5703125" style="2" customWidth="1"/>
    <col min="4612" max="4612" width="165.140625" style="2" customWidth="1"/>
    <col min="4613" max="4613" width="161.140625" style="2" customWidth="1"/>
    <col min="4614" max="4614" width="178.85546875" style="2" customWidth="1"/>
    <col min="4615" max="4617" width="12.7109375" style="2" customWidth="1"/>
    <col min="4618" max="4620" width="12.28515625" style="2" customWidth="1"/>
    <col min="4621" max="4622" width="8.7109375" style="2" customWidth="1"/>
    <col min="4623" max="4864" width="9.140625" style="2"/>
    <col min="4865" max="4865" width="89.28515625" style="2" customWidth="1"/>
    <col min="4866" max="4866" width="255.42578125" style="2" customWidth="1"/>
    <col min="4867" max="4867" width="196.5703125" style="2" customWidth="1"/>
    <col min="4868" max="4868" width="165.140625" style="2" customWidth="1"/>
    <col min="4869" max="4869" width="161.140625" style="2" customWidth="1"/>
    <col min="4870" max="4870" width="178.85546875" style="2" customWidth="1"/>
    <col min="4871" max="4873" width="12.7109375" style="2" customWidth="1"/>
    <col min="4874" max="4876" width="12.28515625" style="2" customWidth="1"/>
    <col min="4877" max="4878" width="8.7109375" style="2" customWidth="1"/>
    <col min="4879" max="5120" width="9.140625" style="2"/>
    <col min="5121" max="5121" width="89.28515625" style="2" customWidth="1"/>
    <col min="5122" max="5122" width="255.42578125" style="2" customWidth="1"/>
    <col min="5123" max="5123" width="196.5703125" style="2" customWidth="1"/>
    <col min="5124" max="5124" width="165.140625" style="2" customWidth="1"/>
    <col min="5125" max="5125" width="161.140625" style="2" customWidth="1"/>
    <col min="5126" max="5126" width="178.85546875" style="2" customWidth="1"/>
    <col min="5127" max="5129" width="12.7109375" style="2" customWidth="1"/>
    <col min="5130" max="5132" width="12.28515625" style="2" customWidth="1"/>
    <col min="5133" max="5134" width="8.7109375" style="2" customWidth="1"/>
    <col min="5135" max="5376" width="9.140625" style="2"/>
    <col min="5377" max="5377" width="89.28515625" style="2" customWidth="1"/>
    <col min="5378" max="5378" width="255.42578125" style="2" customWidth="1"/>
    <col min="5379" max="5379" width="196.5703125" style="2" customWidth="1"/>
    <col min="5380" max="5380" width="165.140625" style="2" customWidth="1"/>
    <col min="5381" max="5381" width="161.140625" style="2" customWidth="1"/>
    <col min="5382" max="5382" width="178.85546875" style="2" customWidth="1"/>
    <col min="5383" max="5385" width="12.7109375" style="2" customWidth="1"/>
    <col min="5386" max="5388" width="12.28515625" style="2" customWidth="1"/>
    <col min="5389" max="5390" width="8.7109375" style="2" customWidth="1"/>
    <col min="5391" max="5632" width="9.140625" style="2"/>
    <col min="5633" max="5633" width="89.28515625" style="2" customWidth="1"/>
    <col min="5634" max="5634" width="255.42578125" style="2" customWidth="1"/>
    <col min="5635" max="5635" width="196.5703125" style="2" customWidth="1"/>
    <col min="5636" max="5636" width="165.140625" style="2" customWidth="1"/>
    <col min="5637" max="5637" width="161.140625" style="2" customWidth="1"/>
    <col min="5638" max="5638" width="178.85546875" style="2" customWidth="1"/>
    <col min="5639" max="5641" width="12.7109375" style="2" customWidth="1"/>
    <col min="5642" max="5644" width="12.28515625" style="2" customWidth="1"/>
    <col min="5645" max="5646" width="8.7109375" style="2" customWidth="1"/>
    <col min="5647" max="5888" width="9.140625" style="2"/>
    <col min="5889" max="5889" width="89.28515625" style="2" customWidth="1"/>
    <col min="5890" max="5890" width="255.42578125" style="2" customWidth="1"/>
    <col min="5891" max="5891" width="196.5703125" style="2" customWidth="1"/>
    <col min="5892" max="5892" width="165.140625" style="2" customWidth="1"/>
    <col min="5893" max="5893" width="161.140625" style="2" customWidth="1"/>
    <col min="5894" max="5894" width="178.85546875" style="2" customWidth="1"/>
    <col min="5895" max="5897" width="12.7109375" style="2" customWidth="1"/>
    <col min="5898" max="5900" width="12.28515625" style="2" customWidth="1"/>
    <col min="5901" max="5902" width="8.7109375" style="2" customWidth="1"/>
    <col min="5903" max="6144" width="9.140625" style="2"/>
    <col min="6145" max="6145" width="89.28515625" style="2" customWidth="1"/>
    <col min="6146" max="6146" width="255.42578125" style="2" customWidth="1"/>
    <col min="6147" max="6147" width="196.5703125" style="2" customWidth="1"/>
    <col min="6148" max="6148" width="165.140625" style="2" customWidth="1"/>
    <col min="6149" max="6149" width="161.140625" style="2" customWidth="1"/>
    <col min="6150" max="6150" width="178.85546875" style="2" customWidth="1"/>
    <col min="6151" max="6153" width="12.7109375" style="2" customWidth="1"/>
    <col min="6154" max="6156" width="12.28515625" style="2" customWidth="1"/>
    <col min="6157" max="6158" width="8.7109375" style="2" customWidth="1"/>
    <col min="6159" max="6400" width="9.140625" style="2"/>
    <col min="6401" max="6401" width="89.28515625" style="2" customWidth="1"/>
    <col min="6402" max="6402" width="255.42578125" style="2" customWidth="1"/>
    <col min="6403" max="6403" width="196.5703125" style="2" customWidth="1"/>
    <col min="6404" max="6404" width="165.140625" style="2" customWidth="1"/>
    <col min="6405" max="6405" width="161.140625" style="2" customWidth="1"/>
    <col min="6406" max="6406" width="178.85546875" style="2" customWidth="1"/>
    <col min="6407" max="6409" width="12.7109375" style="2" customWidth="1"/>
    <col min="6410" max="6412" width="12.28515625" style="2" customWidth="1"/>
    <col min="6413" max="6414" width="8.7109375" style="2" customWidth="1"/>
    <col min="6415" max="6656" width="9.140625" style="2"/>
    <col min="6657" max="6657" width="89.28515625" style="2" customWidth="1"/>
    <col min="6658" max="6658" width="255.42578125" style="2" customWidth="1"/>
    <col min="6659" max="6659" width="196.5703125" style="2" customWidth="1"/>
    <col min="6660" max="6660" width="165.140625" style="2" customWidth="1"/>
    <col min="6661" max="6661" width="161.140625" style="2" customWidth="1"/>
    <col min="6662" max="6662" width="178.85546875" style="2" customWidth="1"/>
    <col min="6663" max="6665" width="12.7109375" style="2" customWidth="1"/>
    <col min="6666" max="6668" width="12.28515625" style="2" customWidth="1"/>
    <col min="6669" max="6670" width="8.7109375" style="2" customWidth="1"/>
    <col min="6671" max="6912" width="9.140625" style="2"/>
    <col min="6913" max="6913" width="89.28515625" style="2" customWidth="1"/>
    <col min="6914" max="6914" width="255.42578125" style="2" customWidth="1"/>
    <col min="6915" max="6915" width="196.5703125" style="2" customWidth="1"/>
    <col min="6916" max="6916" width="165.140625" style="2" customWidth="1"/>
    <col min="6917" max="6917" width="161.140625" style="2" customWidth="1"/>
    <col min="6918" max="6918" width="178.85546875" style="2" customWidth="1"/>
    <col min="6919" max="6921" width="12.7109375" style="2" customWidth="1"/>
    <col min="6922" max="6924" width="12.28515625" style="2" customWidth="1"/>
    <col min="6925" max="6926" width="8.7109375" style="2" customWidth="1"/>
    <col min="6927" max="7168" width="9.140625" style="2"/>
    <col min="7169" max="7169" width="89.28515625" style="2" customWidth="1"/>
    <col min="7170" max="7170" width="255.42578125" style="2" customWidth="1"/>
    <col min="7171" max="7171" width="196.5703125" style="2" customWidth="1"/>
    <col min="7172" max="7172" width="165.140625" style="2" customWidth="1"/>
    <col min="7173" max="7173" width="161.140625" style="2" customWidth="1"/>
    <col min="7174" max="7174" width="178.85546875" style="2" customWidth="1"/>
    <col min="7175" max="7177" width="12.7109375" style="2" customWidth="1"/>
    <col min="7178" max="7180" width="12.28515625" style="2" customWidth="1"/>
    <col min="7181" max="7182" width="8.7109375" style="2" customWidth="1"/>
    <col min="7183" max="7424" width="9.140625" style="2"/>
    <col min="7425" max="7425" width="89.28515625" style="2" customWidth="1"/>
    <col min="7426" max="7426" width="255.42578125" style="2" customWidth="1"/>
    <col min="7427" max="7427" width="196.5703125" style="2" customWidth="1"/>
    <col min="7428" max="7428" width="165.140625" style="2" customWidth="1"/>
    <col min="7429" max="7429" width="161.140625" style="2" customWidth="1"/>
    <col min="7430" max="7430" width="178.85546875" style="2" customWidth="1"/>
    <col min="7431" max="7433" width="12.7109375" style="2" customWidth="1"/>
    <col min="7434" max="7436" width="12.28515625" style="2" customWidth="1"/>
    <col min="7437" max="7438" width="8.7109375" style="2" customWidth="1"/>
    <col min="7439" max="7680" width="9.140625" style="2"/>
    <col min="7681" max="7681" width="89.28515625" style="2" customWidth="1"/>
    <col min="7682" max="7682" width="255.42578125" style="2" customWidth="1"/>
    <col min="7683" max="7683" width="196.5703125" style="2" customWidth="1"/>
    <col min="7684" max="7684" width="165.140625" style="2" customWidth="1"/>
    <col min="7685" max="7685" width="161.140625" style="2" customWidth="1"/>
    <col min="7686" max="7686" width="178.85546875" style="2" customWidth="1"/>
    <col min="7687" max="7689" width="12.7109375" style="2" customWidth="1"/>
    <col min="7690" max="7692" width="12.28515625" style="2" customWidth="1"/>
    <col min="7693" max="7694" width="8.7109375" style="2" customWidth="1"/>
    <col min="7695" max="7936" width="9.140625" style="2"/>
    <col min="7937" max="7937" width="89.28515625" style="2" customWidth="1"/>
    <col min="7938" max="7938" width="255.42578125" style="2" customWidth="1"/>
    <col min="7939" max="7939" width="196.5703125" style="2" customWidth="1"/>
    <col min="7940" max="7940" width="165.140625" style="2" customWidth="1"/>
    <col min="7941" max="7941" width="161.140625" style="2" customWidth="1"/>
    <col min="7942" max="7942" width="178.85546875" style="2" customWidth="1"/>
    <col min="7943" max="7945" width="12.7109375" style="2" customWidth="1"/>
    <col min="7946" max="7948" width="12.28515625" style="2" customWidth="1"/>
    <col min="7949" max="7950" width="8.7109375" style="2" customWidth="1"/>
    <col min="7951" max="8192" width="9.140625" style="2"/>
    <col min="8193" max="8193" width="89.28515625" style="2" customWidth="1"/>
    <col min="8194" max="8194" width="255.42578125" style="2" customWidth="1"/>
    <col min="8195" max="8195" width="196.5703125" style="2" customWidth="1"/>
    <col min="8196" max="8196" width="165.140625" style="2" customWidth="1"/>
    <col min="8197" max="8197" width="161.140625" style="2" customWidth="1"/>
    <col min="8198" max="8198" width="178.85546875" style="2" customWidth="1"/>
    <col min="8199" max="8201" width="12.7109375" style="2" customWidth="1"/>
    <col min="8202" max="8204" width="12.28515625" style="2" customWidth="1"/>
    <col min="8205" max="8206" width="8.7109375" style="2" customWidth="1"/>
    <col min="8207" max="8448" width="9.140625" style="2"/>
    <col min="8449" max="8449" width="89.28515625" style="2" customWidth="1"/>
    <col min="8450" max="8450" width="255.42578125" style="2" customWidth="1"/>
    <col min="8451" max="8451" width="196.5703125" style="2" customWidth="1"/>
    <col min="8452" max="8452" width="165.140625" style="2" customWidth="1"/>
    <col min="8453" max="8453" width="161.140625" style="2" customWidth="1"/>
    <col min="8454" max="8454" width="178.85546875" style="2" customWidth="1"/>
    <col min="8455" max="8457" width="12.7109375" style="2" customWidth="1"/>
    <col min="8458" max="8460" width="12.28515625" style="2" customWidth="1"/>
    <col min="8461" max="8462" width="8.7109375" style="2" customWidth="1"/>
    <col min="8463" max="8704" width="9.140625" style="2"/>
    <col min="8705" max="8705" width="89.28515625" style="2" customWidth="1"/>
    <col min="8706" max="8706" width="255.42578125" style="2" customWidth="1"/>
    <col min="8707" max="8707" width="196.5703125" style="2" customWidth="1"/>
    <col min="8708" max="8708" width="165.140625" style="2" customWidth="1"/>
    <col min="8709" max="8709" width="161.140625" style="2" customWidth="1"/>
    <col min="8710" max="8710" width="178.85546875" style="2" customWidth="1"/>
    <col min="8711" max="8713" width="12.7109375" style="2" customWidth="1"/>
    <col min="8714" max="8716" width="12.28515625" style="2" customWidth="1"/>
    <col min="8717" max="8718" width="8.7109375" style="2" customWidth="1"/>
    <col min="8719" max="8960" width="9.140625" style="2"/>
    <col min="8961" max="8961" width="89.28515625" style="2" customWidth="1"/>
    <col min="8962" max="8962" width="255.42578125" style="2" customWidth="1"/>
    <col min="8963" max="8963" width="196.5703125" style="2" customWidth="1"/>
    <col min="8964" max="8964" width="165.140625" style="2" customWidth="1"/>
    <col min="8965" max="8965" width="161.140625" style="2" customWidth="1"/>
    <col min="8966" max="8966" width="178.85546875" style="2" customWidth="1"/>
    <col min="8967" max="8969" width="12.7109375" style="2" customWidth="1"/>
    <col min="8970" max="8972" width="12.28515625" style="2" customWidth="1"/>
    <col min="8973" max="8974" width="8.7109375" style="2" customWidth="1"/>
    <col min="8975" max="9216" width="9.140625" style="2"/>
    <col min="9217" max="9217" width="89.28515625" style="2" customWidth="1"/>
    <col min="9218" max="9218" width="255.42578125" style="2" customWidth="1"/>
    <col min="9219" max="9219" width="196.5703125" style="2" customWidth="1"/>
    <col min="9220" max="9220" width="165.140625" style="2" customWidth="1"/>
    <col min="9221" max="9221" width="161.140625" style="2" customWidth="1"/>
    <col min="9222" max="9222" width="178.85546875" style="2" customWidth="1"/>
    <col min="9223" max="9225" width="12.7109375" style="2" customWidth="1"/>
    <col min="9226" max="9228" width="12.28515625" style="2" customWidth="1"/>
    <col min="9229" max="9230" width="8.7109375" style="2" customWidth="1"/>
    <col min="9231" max="9472" width="9.140625" style="2"/>
    <col min="9473" max="9473" width="89.28515625" style="2" customWidth="1"/>
    <col min="9474" max="9474" width="255.42578125" style="2" customWidth="1"/>
    <col min="9475" max="9475" width="196.5703125" style="2" customWidth="1"/>
    <col min="9476" max="9476" width="165.140625" style="2" customWidth="1"/>
    <col min="9477" max="9477" width="161.140625" style="2" customWidth="1"/>
    <col min="9478" max="9478" width="178.85546875" style="2" customWidth="1"/>
    <col min="9479" max="9481" width="12.7109375" style="2" customWidth="1"/>
    <col min="9482" max="9484" width="12.28515625" style="2" customWidth="1"/>
    <col min="9485" max="9486" width="8.7109375" style="2" customWidth="1"/>
    <col min="9487" max="9728" width="9.140625" style="2"/>
    <col min="9729" max="9729" width="89.28515625" style="2" customWidth="1"/>
    <col min="9730" max="9730" width="255.42578125" style="2" customWidth="1"/>
    <col min="9731" max="9731" width="196.5703125" style="2" customWidth="1"/>
    <col min="9732" max="9732" width="165.140625" style="2" customWidth="1"/>
    <col min="9733" max="9733" width="161.140625" style="2" customWidth="1"/>
    <col min="9734" max="9734" width="178.85546875" style="2" customWidth="1"/>
    <col min="9735" max="9737" width="12.7109375" style="2" customWidth="1"/>
    <col min="9738" max="9740" width="12.28515625" style="2" customWidth="1"/>
    <col min="9741" max="9742" width="8.7109375" style="2" customWidth="1"/>
    <col min="9743" max="9984" width="9.140625" style="2"/>
    <col min="9985" max="9985" width="89.28515625" style="2" customWidth="1"/>
    <col min="9986" max="9986" width="255.42578125" style="2" customWidth="1"/>
    <col min="9987" max="9987" width="196.5703125" style="2" customWidth="1"/>
    <col min="9988" max="9988" width="165.140625" style="2" customWidth="1"/>
    <col min="9989" max="9989" width="161.140625" style="2" customWidth="1"/>
    <col min="9990" max="9990" width="178.85546875" style="2" customWidth="1"/>
    <col min="9991" max="9993" width="12.7109375" style="2" customWidth="1"/>
    <col min="9994" max="9996" width="12.28515625" style="2" customWidth="1"/>
    <col min="9997" max="9998" width="8.7109375" style="2" customWidth="1"/>
    <col min="9999" max="10240" width="9.140625" style="2"/>
    <col min="10241" max="10241" width="89.28515625" style="2" customWidth="1"/>
    <col min="10242" max="10242" width="255.42578125" style="2" customWidth="1"/>
    <col min="10243" max="10243" width="196.5703125" style="2" customWidth="1"/>
    <col min="10244" max="10244" width="165.140625" style="2" customWidth="1"/>
    <col min="10245" max="10245" width="161.140625" style="2" customWidth="1"/>
    <col min="10246" max="10246" width="178.85546875" style="2" customWidth="1"/>
    <col min="10247" max="10249" width="12.7109375" style="2" customWidth="1"/>
    <col min="10250" max="10252" width="12.28515625" style="2" customWidth="1"/>
    <col min="10253" max="10254" width="8.7109375" style="2" customWidth="1"/>
    <col min="10255" max="10496" width="9.140625" style="2"/>
    <col min="10497" max="10497" width="89.28515625" style="2" customWidth="1"/>
    <col min="10498" max="10498" width="255.42578125" style="2" customWidth="1"/>
    <col min="10499" max="10499" width="196.5703125" style="2" customWidth="1"/>
    <col min="10500" max="10500" width="165.140625" style="2" customWidth="1"/>
    <col min="10501" max="10501" width="161.140625" style="2" customWidth="1"/>
    <col min="10502" max="10502" width="178.85546875" style="2" customWidth="1"/>
    <col min="10503" max="10505" width="12.7109375" style="2" customWidth="1"/>
    <col min="10506" max="10508" width="12.28515625" style="2" customWidth="1"/>
    <col min="10509" max="10510" width="8.7109375" style="2" customWidth="1"/>
    <col min="10511" max="10752" width="9.140625" style="2"/>
    <col min="10753" max="10753" width="89.28515625" style="2" customWidth="1"/>
    <col min="10754" max="10754" width="255.42578125" style="2" customWidth="1"/>
    <col min="10755" max="10755" width="196.5703125" style="2" customWidth="1"/>
    <col min="10756" max="10756" width="165.140625" style="2" customWidth="1"/>
    <col min="10757" max="10757" width="161.140625" style="2" customWidth="1"/>
    <col min="10758" max="10758" width="178.85546875" style="2" customWidth="1"/>
    <col min="10759" max="10761" width="12.7109375" style="2" customWidth="1"/>
    <col min="10762" max="10764" width="12.28515625" style="2" customWidth="1"/>
    <col min="10765" max="10766" width="8.7109375" style="2" customWidth="1"/>
    <col min="10767" max="11008" width="9.140625" style="2"/>
    <col min="11009" max="11009" width="89.28515625" style="2" customWidth="1"/>
    <col min="11010" max="11010" width="255.42578125" style="2" customWidth="1"/>
    <col min="11011" max="11011" width="196.5703125" style="2" customWidth="1"/>
    <col min="11012" max="11012" width="165.140625" style="2" customWidth="1"/>
    <col min="11013" max="11013" width="161.140625" style="2" customWidth="1"/>
    <col min="11014" max="11014" width="178.85546875" style="2" customWidth="1"/>
    <col min="11015" max="11017" width="12.7109375" style="2" customWidth="1"/>
    <col min="11018" max="11020" width="12.28515625" style="2" customWidth="1"/>
    <col min="11021" max="11022" width="8.7109375" style="2" customWidth="1"/>
    <col min="11023" max="11264" width="9.140625" style="2"/>
    <col min="11265" max="11265" width="89.28515625" style="2" customWidth="1"/>
    <col min="11266" max="11266" width="255.42578125" style="2" customWidth="1"/>
    <col min="11267" max="11267" width="196.5703125" style="2" customWidth="1"/>
    <col min="11268" max="11268" width="165.140625" style="2" customWidth="1"/>
    <col min="11269" max="11269" width="161.140625" style="2" customWidth="1"/>
    <col min="11270" max="11270" width="178.85546875" style="2" customWidth="1"/>
    <col min="11271" max="11273" width="12.7109375" style="2" customWidth="1"/>
    <col min="11274" max="11276" width="12.28515625" style="2" customWidth="1"/>
    <col min="11277" max="11278" width="8.7109375" style="2" customWidth="1"/>
    <col min="11279" max="11520" width="9.140625" style="2"/>
    <col min="11521" max="11521" width="89.28515625" style="2" customWidth="1"/>
    <col min="11522" max="11522" width="255.42578125" style="2" customWidth="1"/>
    <col min="11523" max="11523" width="196.5703125" style="2" customWidth="1"/>
    <col min="11524" max="11524" width="165.140625" style="2" customWidth="1"/>
    <col min="11525" max="11525" width="161.140625" style="2" customWidth="1"/>
    <col min="11526" max="11526" width="178.85546875" style="2" customWidth="1"/>
    <col min="11527" max="11529" width="12.7109375" style="2" customWidth="1"/>
    <col min="11530" max="11532" width="12.28515625" style="2" customWidth="1"/>
    <col min="11533" max="11534" width="8.7109375" style="2" customWidth="1"/>
    <col min="11535" max="11776" width="9.140625" style="2"/>
    <col min="11777" max="11777" width="89.28515625" style="2" customWidth="1"/>
    <col min="11778" max="11778" width="255.42578125" style="2" customWidth="1"/>
    <col min="11779" max="11779" width="196.5703125" style="2" customWidth="1"/>
    <col min="11780" max="11780" width="165.140625" style="2" customWidth="1"/>
    <col min="11781" max="11781" width="161.140625" style="2" customWidth="1"/>
    <col min="11782" max="11782" width="178.85546875" style="2" customWidth="1"/>
    <col min="11783" max="11785" width="12.7109375" style="2" customWidth="1"/>
    <col min="11786" max="11788" width="12.28515625" style="2" customWidth="1"/>
    <col min="11789" max="11790" width="8.7109375" style="2" customWidth="1"/>
    <col min="11791" max="12032" width="9.140625" style="2"/>
    <col min="12033" max="12033" width="89.28515625" style="2" customWidth="1"/>
    <col min="12034" max="12034" width="255.42578125" style="2" customWidth="1"/>
    <col min="12035" max="12035" width="196.5703125" style="2" customWidth="1"/>
    <col min="12036" max="12036" width="165.140625" style="2" customWidth="1"/>
    <col min="12037" max="12037" width="161.140625" style="2" customWidth="1"/>
    <col min="12038" max="12038" width="178.85546875" style="2" customWidth="1"/>
    <col min="12039" max="12041" width="12.7109375" style="2" customWidth="1"/>
    <col min="12042" max="12044" width="12.28515625" style="2" customWidth="1"/>
    <col min="12045" max="12046" width="8.7109375" style="2" customWidth="1"/>
    <col min="12047" max="12288" width="9.140625" style="2"/>
    <col min="12289" max="12289" width="89.28515625" style="2" customWidth="1"/>
    <col min="12290" max="12290" width="255.42578125" style="2" customWidth="1"/>
    <col min="12291" max="12291" width="196.5703125" style="2" customWidth="1"/>
    <col min="12292" max="12292" width="165.140625" style="2" customWidth="1"/>
    <col min="12293" max="12293" width="161.140625" style="2" customWidth="1"/>
    <col min="12294" max="12294" width="178.85546875" style="2" customWidth="1"/>
    <col min="12295" max="12297" width="12.7109375" style="2" customWidth="1"/>
    <col min="12298" max="12300" width="12.28515625" style="2" customWidth="1"/>
    <col min="12301" max="12302" width="8.7109375" style="2" customWidth="1"/>
    <col min="12303" max="12544" width="9.140625" style="2"/>
    <col min="12545" max="12545" width="89.28515625" style="2" customWidth="1"/>
    <col min="12546" max="12546" width="255.42578125" style="2" customWidth="1"/>
    <col min="12547" max="12547" width="196.5703125" style="2" customWidth="1"/>
    <col min="12548" max="12548" width="165.140625" style="2" customWidth="1"/>
    <col min="12549" max="12549" width="161.140625" style="2" customWidth="1"/>
    <col min="12550" max="12550" width="178.85546875" style="2" customWidth="1"/>
    <col min="12551" max="12553" width="12.7109375" style="2" customWidth="1"/>
    <col min="12554" max="12556" width="12.28515625" style="2" customWidth="1"/>
    <col min="12557" max="12558" width="8.7109375" style="2" customWidth="1"/>
    <col min="12559" max="12800" width="9.140625" style="2"/>
    <col min="12801" max="12801" width="89.28515625" style="2" customWidth="1"/>
    <col min="12802" max="12802" width="255.42578125" style="2" customWidth="1"/>
    <col min="12803" max="12803" width="196.5703125" style="2" customWidth="1"/>
    <col min="12804" max="12804" width="165.140625" style="2" customWidth="1"/>
    <col min="12805" max="12805" width="161.140625" style="2" customWidth="1"/>
    <col min="12806" max="12806" width="178.85546875" style="2" customWidth="1"/>
    <col min="12807" max="12809" width="12.7109375" style="2" customWidth="1"/>
    <col min="12810" max="12812" width="12.28515625" style="2" customWidth="1"/>
    <col min="12813" max="12814" width="8.7109375" style="2" customWidth="1"/>
    <col min="12815" max="13056" width="9.140625" style="2"/>
    <col min="13057" max="13057" width="89.28515625" style="2" customWidth="1"/>
    <col min="13058" max="13058" width="255.42578125" style="2" customWidth="1"/>
    <col min="13059" max="13059" width="196.5703125" style="2" customWidth="1"/>
    <col min="13060" max="13060" width="165.140625" style="2" customWidth="1"/>
    <col min="13061" max="13061" width="161.140625" style="2" customWidth="1"/>
    <col min="13062" max="13062" width="178.85546875" style="2" customWidth="1"/>
    <col min="13063" max="13065" width="12.7109375" style="2" customWidth="1"/>
    <col min="13066" max="13068" width="12.28515625" style="2" customWidth="1"/>
    <col min="13069" max="13070" width="8.7109375" style="2" customWidth="1"/>
    <col min="13071" max="13312" width="9.140625" style="2"/>
    <col min="13313" max="13313" width="89.28515625" style="2" customWidth="1"/>
    <col min="13314" max="13314" width="255.42578125" style="2" customWidth="1"/>
    <col min="13315" max="13315" width="196.5703125" style="2" customWidth="1"/>
    <col min="13316" max="13316" width="165.140625" style="2" customWidth="1"/>
    <col min="13317" max="13317" width="161.140625" style="2" customWidth="1"/>
    <col min="13318" max="13318" width="178.85546875" style="2" customWidth="1"/>
    <col min="13319" max="13321" width="12.7109375" style="2" customWidth="1"/>
    <col min="13322" max="13324" width="12.28515625" style="2" customWidth="1"/>
    <col min="13325" max="13326" width="8.7109375" style="2" customWidth="1"/>
    <col min="13327" max="13568" width="9.140625" style="2"/>
    <col min="13569" max="13569" width="89.28515625" style="2" customWidth="1"/>
    <col min="13570" max="13570" width="255.42578125" style="2" customWidth="1"/>
    <col min="13571" max="13571" width="196.5703125" style="2" customWidth="1"/>
    <col min="13572" max="13572" width="165.140625" style="2" customWidth="1"/>
    <col min="13573" max="13573" width="161.140625" style="2" customWidth="1"/>
    <col min="13574" max="13574" width="178.85546875" style="2" customWidth="1"/>
    <col min="13575" max="13577" width="12.7109375" style="2" customWidth="1"/>
    <col min="13578" max="13580" width="12.28515625" style="2" customWidth="1"/>
    <col min="13581" max="13582" width="8.7109375" style="2" customWidth="1"/>
    <col min="13583" max="13824" width="9.140625" style="2"/>
    <col min="13825" max="13825" width="89.28515625" style="2" customWidth="1"/>
    <col min="13826" max="13826" width="255.42578125" style="2" customWidth="1"/>
    <col min="13827" max="13827" width="196.5703125" style="2" customWidth="1"/>
    <col min="13828" max="13828" width="165.140625" style="2" customWidth="1"/>
    <col min="13829" max="13829" width="161.140625" style="2" customWidth="1"/>
    <col min="13830" max="13830" width="178.85546875" style="2" customWidth="1"/>
    <col min="13831" max="13833" width="12.7109375" style="2" customWidth="1"/>
    <col min="13834" max="13836" width="12.28515625" style="2" customWidth="1"/>
    <col min="13837" max="13838" width="8.7109375" style="2" customWidth="1"/>
    <col min="13839" max="14080" width="9.140625" style="2"/>
    <col min="14081" max="14081" width="89.28515625" style="2" customWidth="1"/>
    <col min="14082" max="14082" width="255.42578125" style="2" customWidth="1"/>
    <col min="14083" max="14083" width="196.5703125" style="2" customWidth="1"/>
    <col min="14084" max="14084" width="165.140625" style="2" customWidth="1"/>
    <col min="14085" max="14085" width="161.140625" style="2" customWidth="1"/>
    <col min="14086" max="14086" width="178.85546875" style="2" customWidth="1"/>
    <col min="14087" max="14089" width="12.7109375" style="2" customWidth="1"/>
    <col min="14090" max="14092" width="12.28515625" style="2" customWidth="1"/>
    <col min="14093" max="14094" width="8.7109375" style="2" customWidth="1"/>
    <col min="14095" max="14336" width="9.140625" style="2"/>
    <col min="14337" max="14337" width="89.28515625" style="2" customWidth="1"/>
    <col min="14338" max="14338" width="255.42578125" style="2" customWidth="1"/>
    <col min="14339" max="14339" width="196.5703125" style="2" customWidth="1"/>
    <col min="14340" max="14340" width="165.140625" style="2" customWidth="1"/>
    <col min="14341" max="14341" width="161.140625" style="2" customWidth="1"/>
    <col min="14342" max="14342" width="178.85546875" style="2" customWidth="1"/>
    <col min="14343" max="14345" width="12.7109375" style="2" customWidth="1"/>
    <col min="14346" max="14348" width="12.28515625" style="2" customWidth="1"/>
    <col min="14349" max="14350" width="8.7109375" style="2" customWidth="1"/>
    <col min="14351" max="14592" width="9.140625" style="2"/>
    <col min="14593" max="14593" width="89.28515625" style="2" customWidth="1"/>
    <col min="14594" max="14594" width="255.42578125" style="2" customWidth="1"/>
    <col min="14595" max="14595" width="196.5703125" style="2" customWidth="1"/>
    <col min="14596" max="14596" width="165.140625" style="2" customWidth="1"/>
    <col min="14597" max="14597" width="161.140625" style="2" customWidth="1"/>
    <col min="14598" max="14598" width="178.85546875" style="2" customWidth="1"/>
    <col min="14599" max="14601" width="12.7109375" style="2" customWidth="1"/>
    <col min="14602" max="14604" width="12.28515625" style="2" customWidth="1"/>
    <col min="14605" max="14606" width="8.7109375" style="2" customWidth="1"/>
    <col min="14607" max="14848" width="9.140625" style="2"/>
    <col min="14849" max="14849" width="89.28515625" style="2" customWidth="1"/>
    <col min="14850" max="14850" width="255.42578125" style="2" customWidth="1"/>
    <col min="14851" max="14851" width="196.5703125" style="2" customWidth="1"/>
    <col min="14852" max="14852" width="165.140625" style="2" customWidth="1"/>
    <col min="14853" max="14853" width="161.140625" style="2" customWidth="1"/>
    <col min="14854" max="14854" width="178.85546875" style="2" customWidth="1"/>
    <col min="14855" max="14857" width="12.7109375" style="2" customWidth="1"/>
    <col min="14858" max="14860" width="12.28515625" style="2" customWidth="1"/>
    <col min="14861" max="14862" width="8.7109375" style="2" customWidth="1"/>
    <col min="14863" max="15104" width="9.140625" style="2"/>
    <col min="15105" max="15105" width="89.28515625" style="2" customWidth="1"/>
    <col min="15106" max="15106" width="255.42578125" style="2" customWidth="1"/>
    <col min="15107" max="15107" width="196.5703125" style="2" customWidth="1"/>
    <col min="15108" max="15108" width="165.140625" style="2" customWidth="1"/>
    <col min="15109" max="15109" width="161.140625" style="2" customWidth="1"/>
    <col min="15110" max="15110" width="178.85546875" style="2" customWidth="1"/>
    <col min="15111" max="15113" width="12.7109375" style="2" customWidth="1"/>
    <col min="15114" max="15116" width="12.28515625" style="2" customWidth="1"/>
    <col min="15117" max="15118" width="8.7109375" style="2" customWidth="1"/>
    <col min="15119" max="15360" width="9.140625" style="2"/>
    <col min="15361" max="15361" width="89.28515625" style="2" customWidth="1"/>
    <col min="15362" max="15362" width="255.42578125" style="2" customWidth="1"/>
    <col min="15363" max="15363" width="196.5703125" style="2" customWidth="1"/>
    <col min="15364" max="15364" width="165.140625" style="2" customWidth="1"/>
    <col min="15365" max="15365" width="161.140625" style="2" customWidth="1"/>
    <col min="15366" max="15366" width="178.85546875" style="2" customWidth="1"/>
    <col min="15367" max="15369" width="12.7109375" style="2" customWidth="1"/>
    <col min="15370" max="15372" width="12.28515625" style="2" customWidth="1"/>
    <col min="15373" max="15374" width="8.7109375" style="2" customWidth="1"/>
    <col min="15375" max="15616" width="9.140625" style="2"/>
    <col min="15617" max="15617" width="89.28515625" style="2" customWidth="1"/>
    <col min="15618" max="15618" width="255.42578125" style="2" customWidth="1"/>
    <col min="15619" max="15619" width="196.5703125" style="2" customWidth="1"/>
    <col min="15620" max="15620" width="165.140625" style="2" customWidth="1"/>
    <col min="15621" max="15621" width="161.140625" style="2" customWidth="1"/>
    <col min="15622" max="15622" width="178.85546875" style="2" customWidth="1"/>
    <col min="15623" max="15625" width="12.7109375" style="2" customWidth="1"/>
    <col min="15626" max="15628" width="12.28515625" style="2" customWidth="1"/>
    <col min="15629" max="15630" width="8.7109375" style="2" customWidth="1"/>
    <col min="15631" max="15872" width="9.140625" style="2"/>
    <col min="15873" max="15873" width="89.28515625" style="2" customWidth="1"/>
    <col min="15874" max="15874" width="255.42578125" style="2" customWidth="1"/>
    <col min="15875" max="15875" width="196.5703125" style="2" customWidth="1"/>
    <col min="15876" max="15876" width="165.140625" style="2" customWidth="1"/>
    <col min="15877" max="15877" width="161.140625" style="2" customWidth="1"/>
    <col min="15878" max="15878" width="178.85546875" style="2" customWidth="1"/>
    <col min="15879" max="15881" width="12.7109375" style="2" customWidth="1"/>
    <col min="15882" max="15884" width="12.28515625" style="2" customWidth="1"/>
    <col min="15885" max="15886" width="8.7109375" style="2" customWidth="1"/>
    <col min="15887" max="16128" width="9.140625" style="2"/>
    <col min="16129" max="16129" width="89.28515625" style="2" customWidth="1"/>
    <col min="16130" max="16130" width="255.42578125" style="2" customWidth="1"/>
    <col min="16131" max="16131" width="196.5703125" style="2" customWidth="1"/>
    <col min="16132" max="16132" width="165.140625" style="2" customWidth="1"/>
    <col min="16133" max="16133" width="161.140625" style="2" customWidth="1"/>
    <col min="16134" max="16134" width="178.85546875" style="2" customWidth="1"/>
    <col min="16135" max="16137" width="12.7109375" style="2" customWidth="1"/>
    <col min="16138" max="16140" width="12.28515625" style="2" customWidth="1"/>
    <col min="16141" max="16142" width="8.7109375" style="2" customWidth="1"/>
    <col min="16143" max="16384" width="9.140625" style="2"/>
  </cols>
  <sheetData>
    <row r="1" spans="1:14" x14ac:dyDescent="0.25">
      <c r="A1" s="42" t="s">
        <v>0</v>
      </c>
    </row>
    <row r="3" spans="1:14" x14ac:dyDescent="0.25">
      <c r="A3" s="23" t="s">
        <v>1</v>
      </c>
      <c r="B3" s="23"/>
      <c r="C3" s="23"/>
      <c r="D3" s="23"/>
      <c r="E3" s="23"/>
      <c r="F3" s="23"/>
    </row>
    <row r="4" spans="1:14" x14ac:dyDescent="0.25">
      <c r="A4" s="1"/>
      <c r="B4" s="1"/>
      <c r="C4" s="24" t="str">
        <f>'[1]1_BPS'!E5</f>
        <v>PROVINSI</v>
      </c>
      <c r="D4" s="25" t="str">
        <f>'[1]1_BPS'!F5</f>
        <v>NUSA TENGGARA BARAT</v>
      </c>
      <c r="G4" s="25"/>
      <c r="H4" s="25"/>
      <c r="I4" s="26"/>
      <c r="J4" s="26"/>
      <c r="K4" s="26"/>
      <c r="L4" s="26"/>
      <c r="M4" s="27"/>
      <c r="N4" s="27"/>
    </row>
    <row r="5" spans="1:14" x14ac:dyDescent="0.25">
      <c r="A5" s="1"/>
      <c r="B5" s="1"/>
      <c r="C5" s="24" t="str">
        <f>'[1]1_BPS'!E6</f>
        <v xml:space="preserve">TAHUN </v>
      </c>
      <c r="D5" s="25">
        <f>'[1]1_BPS'!F6</f>
        <v>2019</v>
      </c>
      <c r="G5" s="25"/>
      <c r="H5" s="25"/>
      <c r="I5" s="26"/>
      <c r="J5" s="26"/>
      <c r="K5" s="26"/>
      <c r="L5" s="26"/>
      <c r="M5" s="27"/>
      <c r="N5" s="27"/>
    </row>
    <row r="6" spans="1:14" ht="15.75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4" s="29" customFormat="1" ht="38.25" customHeight="1" x14ac:dyDescent="0.25">
      <c r="A7" s="43" t="s">
        <v>2</v>
      </c>
      <c r="B7" s="43" t="s">
        <v>3</v>
      </c>
      <c r="C7" s="45" t="s">
        <v>115</v>
      </c>
      <c r="D7" s="46"/>
      <c r="E7" s="47"/>
      <c r="F7" s="43" t="s">
        <v>4</v>
      </c>
      <c r="G7" s="28"/>
    </row>
    <row r="8" spans="1:14" s="29" customFormat="1" ht="38.25" customHeight="1" x14ac:dyDescent="0.25">
      <c r="A8" s="44"/>
      <c r="B8" s="44"/>
      <c r="C8" s="40" t="s">
        <v>5</v>
      </c>
      <c r="D8" s="40" t="s">
        <v>6</v>
      </c>
      <c r="E8" s="40" t="s">
        <v>7</v>
      </c>
      <c r="F8" s="44"/>
      <c r="G8" s="30"/>
    </row>
    <row r="9" spans="1:14" s="29" customFormat="1" x14ac:dyDescent="0.25">
      <c r="A9" s="41" t="s">
        <v>118</v>
      </c>
      <c r="B9" s="41" t="s">
        <v>119</v>
      </c>
      <c r="C9" s="41" t="s">
        <v>120</v>
      </c>
      <c r="D9" s="41" t="s">
        <v>121</v>
      </c>
      <c r="E9" s="41" t="s">
        <v>122</v>
      </c>
      <c r="F9" s="41" t="s">
        <v>123</v>
      </c>
      <c r="G9" s="31"/>
      <c r="H9" s="32"/>
      <c r="I9" s="32"/>
      <c r="J9" s="32"/>
      <c r="K9" s="32"/>
    </row>
    <row r="10" spans="1:14" x14ac:dyDescent="0.25">
      <c r="A10" s="3" t="str">
        <f>'[1]11_SDMK'!A10</f>
        <v>1</v>
      </c>
      <c r="B10" s="4" t="str">
        <f>'[1]11_SDMK'!B10</f>
        <v xml:space="preserve"> Puskesmas di Lombok Barat</v>
      </c>
      <c r="C10" s="5">
        <v>175</v>
      </c>
      <c r="D10" s="6">
        <v>201</v>
      </c>
      <c r="E10" s="6">
        <f t="shared" ref="E10:E19" si="0">SUM(C10:D10)</f>
        <v>376</v>
      </c>
      <c r="F10" s="7">
        <v>329</v>
      </c>
      <c r="G10" s="1"/>
    </row>
    <row r="11" spans="1:14" x14ac:dyDescent="0.25">
      <c r="A11" s="3" t="str">
        <f>'[1]11_SDMK'!A11</f>
        <v>2</v>
      </c>
      <c r="B11" s="4" t="str">
        <f>'[1]11_SDMK'!B11</f>
        <v xml:space="preserve"> Puskesmas di Lombok Tengah</v>
      </c>
      <c r="C11" s="5">
        <v>231</v>
      </c>
      <c r="D11" s="6">
        <v>289</v>
      </c>
      <c r="E11" s="6">
        <f t="shared" si="0"/>
        <v>520</v>
      </c>
      <c r="F11" s="7">
        <v>323</v>
      </c>
      <c r="G11" s="1"/>
    </row>
    <row r="12" spans="1:14" x14ac:dyDescent="0.25">
      <c r="A12" s="3" t="str">
        <f>'[1]11_SDMK'!A12</f>
        <v>3</v>
      </c>
      <c r="B12" s="4" t="str">
        <f>'[1]11_SDMK'!B12</f>
        <v xml:space="preserve"> Puskesmas di Lombok Timur</v>
      </c>
      <c r="C12" s="5">
        <v>373</v>
      </c>
      <c r="D12" s="6">
        <v>504</v>
      </c>
      <c r="E12" s="6">
        <f t="shared" si="0"/>
        <v>877</v>
      </c>
      <c r="F12" s="7">
        <v>686</v>
      </c>
      <c r="G12" s="1"/>
    </row>
    <row r="13" spans="1:14" x14ac:dyDescent="0.25">
      <c r="A13" s="3" t="str">
        <f>'[1]11_SDMK'!A13</f>
        <v>4</v>
      </c>
      <c r="B13" s="4" t="str">
        <f>'[1]11_SDMK'!B13</f>
        <v xml:space="preserve"> Puskesmas di Sumbawa</v>
      </c>
      <c r="C13" s="5">
        <v>313</v>
      </c>
      <c r="D13" s="6">
        <v>466</v>
      </c>
      <c r="E13" s="6">
        <f t="shared" si="0"/>
        <v>779</v>
      </c>
      <c r="F13" s="7">
        <v>752</v>
      </c>
      <c r="G13" s="1"/>
    </row>
    <row r="14" spans="1:14" x14ac:dyDescent="0.25">
      <c r="A14" s="3" t="str">
        <f>'[1]11_SDMK'!A14</f>
        <v>5</v>
      </c>
      <c r="B14" s="4" t="str">
        <f>'[1]11_SDMK'!B14</f>
        <v xml:space="preserve"> Puskesmas di Dompu</v>
      </c>
      <c r="C14" s="5">
        <v>38</v>
      </c>
      <c r="D14" s="6">
        <v>95</v>
      </c>
      <c r="E14" s="6">
        <f t="shared" si="0"/>
        <v>133</v>
      </c>
      <c r="F14" s="7">
        <v>164</v>
      </c>
      <c r="G14" s="1"/>
    </row>
    <row r="15" spans="1:14" x14ac:dyDescent="0.25">
      <c r="A15" s="3" t="str">
        <f>'[1]11_SDMK'!A15</f>
        <v>6</v>
      </c>
      <c r="B15" s="4" t="str">
        <f>'[1]11_SDMK'!B15</f>
        <v xml:space="preserve"> Puskesmas di Bima</v>
      </c>
      <c r="C15" s="5">
        <v>85</v>
      </c>
      <c r="D15" s="6">
        <v>169</v>
      </c>
      <c r="E15" s="6">
        <f t="shared" si="0"/>
        <v>254</v>
      </c>
      <c r="F15" s="7">
        <v>330</v>
      </c>
      <c r="G15" s="1"/>
    </row>
    <row r="16" spans="1:14" x14ac:dyDescent="0.25">
      <c r="A16" s="3" t="str">
        <f>'[1]11_SDMK'!A16</f>
        <v>7</v>
      </c>
      <c r="B16" s="4" t="str">
        <f>'[1]11_SDMK'!B16</f>
        <v xml:space="preserve"> Puskesmas di Sumbawa Barat</v>
      </c>
      <c r="C16" s="5">
        <v>82</v>
      </c>
      <c r="D16" s="6">
        <v>173</v>
      </c>
      <c r="E16" s="6">
        <f t="shared" si="0"/>
        <v>255</v>
      </c>
      <c r="F16" s="7">
        <v>283</v>
      </c>
      <c r="G16" s="1"/>
    </row>
    <row r="17" spans="1:7" x14ac:dyDescent="0.25">
      <c r="A17" s="3" t="str">
        <f>'[1]11_SDMK'!A17</f>
        <v>8</v>
      </c>
      <c r="B17" s="4" t="str">
        <f>'[1]11_SDMK'!B17</f>
        <v xml:space="preserve"> Puskesmas di Lombok Utara</v>
      </c>
      <c r="C17" s="5">
        <v>67</v>
      </c>
      <c r="D17" s="6">
        <v>88</v>
      </c>
      <c r="E17" s="6">
        <f t="shared" si="0"/>
        <v>155</v>
      </c>
      <c r="F17" s="7">
        <v>160</v>
      </c>
      <c r="G17" s="1"/>
    </row>
    <row r="18" spans="1:7" x14ac:dyDescent="0.25">
      <c r="A18" s="3" t="str">
        <f>'[1]11_SDMK'!A18</f>
        <v>9</v>
      </c>
      <c r="B18" s="4" t="str">
        <f>'[1]11_SDMK'!B18</f>
        <v xml:space="preserve"> Puskesmas di Kota Mataram</v>
      </c>
      <c r="C18" s="5">
        <v>78</v>
      </c>
      <c r="D18" s="6">
        <v>133</v>
      </c>
      <c r="E18" s="6">
        <f t="shared" si="0"/>
        <v>211</v>
      </c>
      <c r="F18" s="7">
        <v>157</v>
      </c>
      <c r="G18" s="1"/>
    </row>
    <row r="19" spans="1:7" x14ac:dyDescent="0.25">
      <c r="A19" s="3" t="str">
        <f>'[1]11_SDMK'!A19</f>
        <v>10</v>
      </c>
      <c r="B19" s="4" t="str">
        <f>'[1]11_SDMK'!B19</f>
        <v xml:space="preserve"> Puskesmas di Kota Bima</v>
      </c>
      <c r="C19" s="5">
        <v>21</v>
      </c>
      <c r="D19" s="6">
        <v>115</v>
      </c>
      <c r="E19" s="5">
        <f t="shared" si="0"/>
        <v>136</v>
      </c>
      <c r="F19" s="7">
        <v>87</v>
      </c>
      <c r="G19" s="1"/>
    </row>
    <row r="20" spans="1:7" ht="15.75" x14ac:dyDescent="0.25">
      <c r="A20" s="38" t="s">
        <v>8</v>
      </c>
      <c r="B20" s="8"/>
      <c r="C20" s="9">
        <f>SUM(C10:C19)</f>
        <v>1463</v>
      </c>
      <c r="D20" s="9">
        <f>SUM(D10:D19)</f>
        <v>2233</v>
      </c>
      <c r="E20" s="9">
        <f>SUM(E10:E19)</f>
        <v>3696</v>
      </c>
      <c r="F20" s="9">
        <f>SUM(F10:F19)</f>
        <v>3271</v>
      </c>
      <c r="G20" s="1"/>
    </row>
    <row r="21" spans="1:7" x14ac:dyDescent="0.25">
      <c r="A21" s="10" t="s">
        <v>9</v>
      </c>
      <c r="B21" s="11" t="s">
        <v>10</v>
      </c>
      <c r="C21" s="6">
        <v>69</v>
      </c>
      <c r="D21" s="6">
        <v>97</v>
      </c>
      <c r="E21" s="6">
        <f>SUM(C21:D21)</f>
        <v>166</v>
      </c>
      <c r="F21" s="6">
        <v>48</v>
      </c>
      <c r="G21" s="1"/>
    </row>
    <row r="22" spans="1:7" x14ac:dyDescent="0.25">
      <c r="A22" s="10" t="s">
        <v>11</v>
      </c>
      <c r="B22" s="11" t="s">
        <v>12</v>
      </c>
      <c r="C22" s="6">
        <v>19</v>
      </c>
      <c r="D22" s="6">
        <v>19</v>
      </c>
      <c r="E22" s="6">
        <f t="shared" ref="E22:E55" si="1">SUM(C22:D22)</f>
        <v>38</v>
      </c>
      <c r="F22" s="6">
        <v>34</v>
      </c>
      <c r="G22" s="1"/>
    </row>
    <row r="23" spans="1:7" x14ac:dyDescent="0.25">
      <c r="A23" s="10" t="s">
        <v>13</v>
      </c>
      <c r="B23" s="11" t="s">
        <v>14</v>
      </c>
      <c r="C23" s="6">
        <v>98</v>
      </c>
      <c r="D23" s="6">
        <v>191</v>
      </c>
      <c r="E23" s="6">
        <f t="shared" si="1"/>
        <v>289</v>
      </c>
      <c r="F23" s="6">
        <v>117</v>
      </c>
      <c r="G23" s="1"/>
    </row>
    <row r="24" spans="1:7" x14ac:dyDescent="0.25">
      <c r="A24" s="10" t="s">
        <v>15</v>
      </c>
      <c r="B24" s="11" t="s">
        <v>16</v>
      </c>
      <c r="C24" s="6">
        <v>52</v>
      </c>
      <c r="D24" s="6">
        <v>37</v>
      </c>
      <c r="E24" s="6">
        <f t="shared" si="1"/>
        <v>89</v>
      </c>
      <c r="F24" s="6">
        <v>32</v>
      </c>
      <c r="G24" s="1"/>
    </row>
    <row r="25" spans="1:7" x14ac:dyDescent="0.25">
      <c r="A25" s="10" t="s">
        <v>17</v>
      </c>
      <c r="B25" s="11" t="s">
        <v>18</v>
      </c>
      <c r="C25" s="6">
        <v>0</v>
      </c>
      <c r="D25" s="6">
        <v>1</v>
      </c>
      <c r="E25" s="6">
        <f t="shared" si="1"/>
        <v>1</v>
      </c>
      <c r="F25" s="6">
        <v>10</v>
      </c>
      <c r="G25" s="1"/>
    </row>
    <row r="26" spans="1:7" x14ac:dyDescent="0.25">
      <c r="A26" s="10" t="s">
        <v>19</v>
      </c>
      <c r="B26" s="11" t="s">
        <v>20</v>
      </c>
      <c r="C26" s="6">
        <v>137</v>
      </c>
      <c r="D26" s="6">
        <v>180</v>
      </c>
      <c r="E26" s="6">
        <f t="shared" si="1"/>
        <v>317</v>
      </c>
      <c r="F26" s="6">
        <v>111</v>
      </c>
      <c r="G26" s="1"/>
    </row>
    <row r="27" spans="1:7" x14ac:dyDescent="0.25">
      <c r="A27" s="10" t="s">
        <v>21</v>
      </c>
      <c r="B27" s="11" t="s">
        <v>22</v>
      </c>
      <c r="C27" s="6">
        <v>22</v>
      </c>
      <c r="D27" s="6">
        <v>22</v>
      </c>
      <c r="E27" s="6">
        <f t="shared" si="1"/>
        <v>44</v>
      </c>
      <c r="F27" s="6">
        <v>11</v>
      </c>
      <c r="G27" s="1"/>
    </row>
    <row r="28" spans="1:7" x14ac:dyDescent="0.25">
      <c r="A28" s="10" t="s">
        <v>23</v>
      </c>
      <c r="B28" s="12" t="s">
        <v>24</v>
      </c>
      <c r="C28" s="6">
        <v>18</v>
      </c>
      <c r="D28" s="6">
        <v>44</v>
      </c>
      <c r="E28" s="6">
        <f t="shared" si="1"/>
        <v>62</v>
      </c>
      <c r="F28" s="6">
        <v>9</v>
      </c>
      <c r="G28" s="1"/>
    </row>
    <row r="29" spans="1:7" x14ac:dyDescent="0.25">
      <c r="A29" s="10" t="s">
        <v>25</v>
      </c>
      <c r="B29" s="11" t="s">
        <v>26</v>
      </c>
      <c r="C29" s="6">
        <v>45</v>
      </c>
      <c r="D29" s="6">
        <v>177</v>
      </c>
      <c r="E29" s="6">
        <f t="shared" si="1"/>
        <v>222</v>
      </c>
      <c r="F29" s="6">
        <v>62</v>
      </c>
      <c r="G29" s="1"/>
    </row>
    <row r="30" spans="1:7" x14ac:dyDescent="0.25">
      <c r="A30" s="10" t="s">
        <v>27</v>
      </c>
      <c r="B30" s="11" t="s">
        <v>28</v>
      </c>
      <c r="C30" s="6">
        <v>102</v>
      </c>
      <c r="D30" s="6">
        <v>157</v>
      </c>
      <c r="E30" s="6">
        <f t="shared" si="1"/>
        <v>259</v>
      </c>
      <c r="F30" s="6">
        <v>128</v>
      </c>
      <c r="G30" s="1"/>
    </row>
    <row r="31" spans="1:7" x14ac:dyDescent="0.25">
      <c r="A31" s="10" t="s">
        <v>29</v>
      </c>
      <c r="B31" s="11" t="s">
        <v>30</v>
      </c>
      <c r="C31" s="6">
        <v>15</v>
      </c>
      <c r="D31" s="6">
        <v>26</v>
      </c>
      <c r="E31" s="6">
        <f t="shared" si="1"/>
        <v>41</v>
      </c>
      <c r="F31" s="6">
        <v>8</v>
      </c>
      <c r="G31" s="1"/>
    </row>
    <row r="32" spans="1:7" x14ac:dyDescent="0.25">
      <c r="A32" s="10" t="s">
        <v>31</v>
      </c>
      <c r="B32" s="11" t="s">
        <v>32</v>
      </c>
      <c r="C32" s="6">
        <v>13</v>
      </c>
      <c r="D32" s="6">
        <v>11</v>
      </c>
      <c r="E32" s="6">
        <f t="shared" si="1"/>
        <v>24</v>
      </c>
      <c r="F32" s="6">
        <v>15</v>
      </c>
      <c r="G32" s="1"/>
    </row>
    <row r="33" spans="1:7" x14ac:dyDescent="0.25">
      <c r="A33" s="10" t="s">
        <v>33</v>
      </c>
      <c r="B33" s="11" t="s">
        <v>34</v>
      </c>
      <c r="C33" s="6">
        <v>39</v>
      </c>
      <c r="D33" s="6">
        <v>165</v>
      </c>
      <c r="E33" s="6">
        <f t="shared" si="1"/>
        <v>204</v>
      </c>
      <c r="F33" s="6">
        <v>77</v>
      </c>
      <c r="G33" s="1"/>
    </row>
    <row r="34" spans="1:7" x14ac:dyDescent="0.25">
      <c r="A34" s="10" t="s">
        <v>35</v>
      </c>
      <c r="B34" s="11" t="s">
        <v>36</v>
      </c>
      <c r="C34" s="6">
        <v>9</v>
      </c>
      <c r="D34" s="6">
        <v>17</v>
      </c>
      <c r="E34" s="6">
        <f t="shared" si="1"/>
        <v>26</v>
      </c>
      <c r="F34" s="6">
        <v>8</v>
      </c>
      <c r="G34" s="1"/>
    </row>
    <row r="35" spans="1:7" x14ac:dyDescent="0.25">
      <c r="A35" s="10" t="s">
        <v>37</v>
      </c>
      <c r="B35" s="11" t="s">
        <v>38</v>
      </c>
      <c r="C35" s="6">
        <v>54</v>
      </c>
      <c r="D35" s="6">
        <v>94</v>
      </c>
      <c r="E35" s="6">
        <f t="shared" si="1"/>
        <v>148</v>
      </c>
      <c r="F35" s="6">
        <v>62</v>
      </c>
      <c r="G35" s="1"/>
    </row>
    <row r="36" spans="1:7" x14ac:dyDescent="0.25">
      <c r="A36" s="10" t="s">
        <v>39</v>
      </c>
      <c r="B36" s="11" t="s">
        <v>40</v>
      </c>
      <c r="C36" s="6">
        <v>63</v>
      </c>
      <c r="D36" s="6">
        <v>86</v>
      </c>
      <c r="E36" s="6">
        <f t="shared" si="1"/>
        <v>149</v>
      </c>
      <c r="F36" s="6">
        <v>35</v>
      </c>
      <c r="G36" s="1"/>
    </row>
    <row r="37" spans="1:7" x14ac:dyDescent="0.25">
      <c r="A37" s="10" t="s">
        <v>41</v>
      </c>
      <c r="B37" s="11" t="s">
        <v>42</v>
      </c>
      <c r="C37" s="6">
        <v>146</v>
      </c>
      <c r="D37" s="6">
        <v>254</v>
      </c>
      <c r="E37" s="6">
        <f t="shared" si="1"/>
        <v>400</v>
      </c>
      <c r="F37" s="6">
        <v>76</v>
      </c>
      <c r="G37" s="1"/>
    </row>
    <row r="38" spans="1:7" x14ac:dyDescent="0.25">
      <c r="A38" s="10" t="s">
        <v>43</v>
      </c>
      <c r="B38" s="11" t="s">
        <v>44</v>
      </c>
      <c r="C38" s="6">
        <v>16</v>
      </c>
      <c r="D38" s="6">
        <v>31</v>
      </c>
      <c r="E38" s="6">
        <f t="shared" si="1"/>
        <v>47</v>
      </c>
      <c r="F38" s="6">
        <v>3</v>
      </c>
      <c r="G38" s="1"/>
    </row>
    <row r="39" spans="1:7" x14ac:dyDescent="0.25">
      <c r="A39" s="10" t="s">
        <v>45</v>
      </c>
      <c r="B39" s="11" t="s">
        <v>46</v>
      </c>
      <c r="C39" s="6">
        <v>4</v>
      </c>
      <c r="D39" s="6">
        <v>16</v>
      </c>
      <c r="E39" s="6">
        <f t="shared" si="1"/>
        <v>20</v>
      </c>
      <c r="F39" s="6">
        <v>4</v>
      </c>
      <c r="G39" s="1"/>
    </row>
    <row r="40" spans="1:7" x14ac:dyDescent="0.25">
      <c r="A40" s="10" t="s">
        <v>47</v>
      </c>
      <c r="B40" s="11" t="s">
        <v>48</v>
      </c>
      <c r="C40" s="6">
        <v>6</v>
      </c>
      <c r="D40" s="6">
        <v>12</v>
      </c>
      <c r="E40" s="6">
        <f t="shared" si="1"/>
        <v>18</v>
      </c>
      <c r="F40" s="6">
        <v>4</v>
      </c>
      <c r="G40" s="1"/>
    </row>
    <row r="41" spans="1:7" x14ac:dyDescent="0.25">
      <c r="A41" s="10" t="s">
        <v>49</v>
      </c>
      <c r="B41" s="11" t="s">
        <v>50</v>
      </c>
      <c r="C41" s="6">
        <v>80</v>
      </c>
      <c r="D41" s="6">
        <v>72</v>
      </c>
      <c r="E41" s="6">
        <f t="shared" si="1"/>
        <v>152</v>
      </c>
      <c r="F41" s="6">
        <v>0</v>
      </c>
      <c r="G41" s="1"/>
    </row>
    <row r="42" spans="1:7" x14ac:dyDescent="0.25">
      <c r="A42" s="10" t="s">
        <v>51</v>
      </c>
      <c r="B42" s="11" t="s">
        <v>52</v>
      </c>
      <c r="C42" s="6">
        <v>15</v>
      </c>
      <c r="D42" s="6">
        <v>39</v>
      </c>
      <c r="E42" s="6">
        <f t="shared" si="1"/>
        <v>54</v>
      </c>
      <c r="F42" s="6">
        <v>13</v>
      </c>
      <c r="G42" s="1"/>
    </row>
    <row r="43" spans="1:7" x14ac:dyDescent="0.25">
      <c r="A43" s="10" t="s">
        <v>53</v>
      </c>
      <c r="B43" s="11" t="s">
        <v>54</v>
      </c>
      <c r="C43" s="6">
        <v>29</v>
      </c>
      <c r="D43" s="6">
        <v>77</v>
      </c>
      <c r="E43" s="6">
        <f t="shared" si="1"/>
        <v>106</v>
      </c>
      <c r="F43" s="6">
        <v>9</v>
      </c>
      <c r="G43" s="1"/>
    </row>
    <row r="44" spans="1:7" x14ac:dyDescent="0.25">
      <c r="A44" s="10" t="s">
        <v>55</v>
      </c>
      <c r="B44" s="11" t="s">
        <v>56</v>
      </c>
      <c r="C44" s="6">
        <v>112</v>
      </c>
      <c r="D44" s="6">
        <v>234</v>
      </c>
      <c r="E44" s="6">
        <f t="shared" si="1"/>
        <v>346</v>
      </c>
      <c r="F44" s="6">
        <v>73</v>
      </c>
      <c r="G44" s="1"/>
    </row>
    <row r="45" spans="1:7" x14ac:dyDescent="0.25">
      <c r="A45" s="10" t="s">
        <v>57</v>
      </c>
      <c r="B45" s="11" t="s">
        <v>58</v>
      </c>
      <c r="C45" s="6">
        <v>20</v>
      </c>
      <c r="D45" s="6">
        <v>20</v>
      </c>
      <c r="E45" s="6">
        <f t="shared" si="1"/>
        <v>40</v>
      </c>
      <c r="F45" s="6">
        <v>11</v>
      </c>
      <c r="G45" s="1"/>
    </row>
    <row r="46" spans="1:7" x14ac:dyDescent="0.25">
      <c r="A46" s="10" t="s">
        <v>59</v>
      </c>
      <c r="B46" s="11" t="s">
        <v>60</v>
      </c>
      <c r="C46" s="6">
        <v>9</v>
      </c>
      <c r="D46" s="6">
        <v>22</v>
      </c>
      <c r="E46" s="6">
        <f t="shared" si="1"/>
        <v>31</v>
      </c>
      <c r="F46" s="6">
        <v>3</v>
      </c>
      <c r="G46" s="1"/>
    </row>
    <row r="47" spans="1:7" x14ac:dyDescent="0.25">
      <c r="A47" s="10" t="s">
        <v>61</v>
      </c>
      <c r="B47" s="12" t="s">
        <v>62</v>
      </c>
      <c r="C47" s="6">
        <v>2</v>
      </c>
      <c r="D47" s="6">
        <v>32</v>
      </c>
      <c r="E47" s="6">
        <f t="shared" si="1"/>
        <v>34</v>
      </c>
      <c r="F47" s="6">
        <v>34</v>
      </c>
      <c r="G47" s="1"/>
    </row>
    <row r="48" spans="1:7" x14ac:dyDescent="0.25">
      <c r="A48" s="10" t="s">
        <v>63</v>
      </c>
      <c r="B48" s="12" t="s">
        <v>64</v>
      </c>
      <c r="C48" s="6">
        <v>16</v>
      </c>
      <c r="D48" s="6">
        <v>31</v>
      </c>
      <c r="E48" s="6">
        <f t="shared" si="1"/>
        <v>47</v>
      </c>
      <c r="F48" s="6">
        <v>8</v>
      </c>
      <c r="G48" s="1"/>
    </row>
    <row r="49" spans="1:7" x14ac:dyDescent="0.25">
      <c r="A49" s="10" t="s">
        <v>65</v>
      </c>
      <c r="B49" s="11" t="s">
        <v>66</v>
      </c>
      <c r="C49" s="6">
        <v>1</v>
      </c>
      <c r="D49" s="6">
        <v>2</v>
      </c>
      <c r="E49" s="6">
        <f t="shared" si="1"/>
        <v>3</v>
      </c>
      <c r="F49" s="6">
        <v>15</v>
      </c>
      <c r="G49" s="1"/>
    </row>
    <row r="50" spans="1:7" x14ac:dyDescent="0.25">
      <c r="A50" s="10" t="s">
        <v>67</v>
      </c>
      <c r="B50" s="11" t="s">
        <v>68</v>
      </c>
      <c r="C50" s="6">
        <v>11</v>
      </c>
      <c r="D50" s="6">
        <v>22</v>
      </c>
      <c r="E50" s="6">
        <f t="shared" si="1"/>
        <v>33</v>
      </c>
      <c r="F50" s="6">
        <v>0</v>
      </c>
      <c r="G50" s="1"/>
    </row>
    <row r="51" spans="1:7" x14ac:dyDescent="0.25">
      <c r="A51" s="10" t="s">
        <v>69</v>
      </c>
      <c r="B51" s="11" t="s">
        <v>70</v>
      </c>
      <c r="C51" s="6">
        <v>2</v>
      </c>
      <c r="D51" s="6">
        <v>3</v>
      </c>
      <c r="E51" s="6">
        <f t="shared" si="1"/>
        <v>5</v>
      </c>
      <c r="F51" s="6">
        <v>7</v>
      </c>
      <c r="G51" s="1"/>
    </row>
    <row r="52" spans="1:7" x14ac:dyDescent="0.25">
      <c r="A52" s="10" t="s">
        <v>71</v>
      </c>
      <c r="B52" s="11" t="s">
        <v>72</v>
      </c>
      <c r="C52" s="6">
        <v>17</v>
      </c>
      <c r="D52" s="6">
        <v>37</v>
      </c>
      <c r="E52" s="6">
        <f t="shared" si="1"/>
        <v>54</v>
      </c>
      <c r="F52" s="6">
        <v>16</v>
      </c>
      <c r="G52" s="1"/>
    </row>
    <row r="53" spans="1:7" x14ac:dyDescent="0.25">
      <c r="A53" s="10" t="s">
        <v>73</v>
      </c>
      <c r="B53" s="11" t="s">
        <v>74</v>
      </c>
      <c r="C53" s="6">
        <v>20</v>
      </c>
      <c r="D53" s="6">
        <v>36</v>
      </c>
      <c r="E53" s="6">
        <f t="shared" si="1"/>
        <v>56</v>
      </c>
      <c r="F53" s="6">
        <v>13</v>
      </c>
      <c r="G53" s="1"/>
    </row>
    <row r="54" spans="1:7" x14ac:dyDescent="0.25">
      <c r="A54" s="10" t="s">
        <v>75</v>
      </c>
      <c r="B54" s="11" t="s">
        <v>76</v>
      </c>
      <c r="C54" s="6">
        <v>8</v>
      </c>
      <c r="D54" s="6">
        <v>8</v>
      </c>
      <c r="E54" s="6">
        <f t="shared" si="1"/>
        <v>16</v>
      </c>
      <c r="F54" s="6">
        <v>8</v>
      </c>
      <c r="G54" s="1"/>
    </row>
    <row r="55" spans="1:7" x14ac:dyDescent="0.25">
      <c r="A55" s="10" t="s">
        <v>77</v>
      </c>
      <c r="B55" s="11" t="s">
        <v>78</v>
      </c>
      <c r="C55" s="6">
        <v>5</v>
      </c>
      <c r="D55" s="6">
        <v>24</v>
      </c>
      <c r="E55" s="6">
        <f t="shared" si="1"/>
        <v>29</v>
      </c>
      <c r="F55" s="6">
        <v>17</v>
      </c>
      <c r="G55" s="1"/>
    </row>
    <row r="56" spans="1:7" ht="15.75" x14ac:dyDescent="0.25">
      <c r="A56" s="39" t="s">
        <v>79</v>
      </c>
      <c r="B56" s="14"/>
      <c r="C56" s="15">
        <f>SUM(C21:C55)</f>
        <v>1274</v>
      </c>
      <c r="D56" s="15">
        <f>SUM(D21:D55)</f>
        <v>2296</v>
      </c>
      <c r="E56" s="15">
        <f>SUM(E21:E55)</f>
        <v>3570</v>
      </c>
      <c r="F56" s="15">
        <f>SUM(F21:F55)</f>
        <v>1081</v>
      </c>
      <c r="G56" s="1"/>
    </row>
    <row r="57" spans="1:7" x14ac:dyDescent="0.25">
      <c r="A57" s="16" t="s">
        <v>9</v>
      </c>
      <c r="B57" s="17" t="s">
        <v>80</v>
      </c>
      <c r="C57" s="5">
        <v>10</v>
      </c>
      <c r="D57" s="5">
        <v>7</v>
      </c>
      <c r="E57" s="5">
        <f t="shared" ref="E57:E86" si="2">SUM(C57:D57)</f>
        <v>17</v>
      </c>
      <c r="F57" s="5">
        <v>3</v>
      </c>
      <c r="G57" s="1"/>
    </row>
    <row r="58" spans="1:7" x14ac:dyDescent="0.25">
      <c r="A58" s="16" t="s">
        <v>11</v>
      </c>
      <c r="B58" s="17" t="s">
        <v>81</v>
      </c>
      <c r="C58" s="5">
        <v>0</v>
      </c>
      <c r="D58" s="5">
        <v>0</v>
      </c>
      <c r="E58" s="5">
        <f t="shared" si="2"/>
        <v>0</v>
      </c>
      <c r="F58" s="5">
        <v>0</v>
      </c>
      <c r="G58" s="1"/>
    </row>
    <row r="59" spans="1:7" x14ac:dyDescent="0.25">
      <c r="A59" s="16" t="s">
        <v>13</v>
      </c>
      <c r="B59" s="17" t="s">
        <v>82</v>
      </c>
      <c r="C59" s="5">
        <v>4</v>
      </c>
      <c r="D59" s="5">
        <v>1</v>
      </c>
      <c r="E59" s="5">
        <f t="shared" si="2"/>
        <v>5</v>
      </c>
      <c r="F59" s="5">
        <v>1</v>
      </c>
      <c r="G59" s="1"/>
    </row>
    <row r="60" spans="1:7" x14ac:dyDescent="0.25">
      <c r="A60" s="16" t="s">
        <v>15</v>
      </c>
      <c r="B60" s="17" t="s">
        <v>83</v>
      </c>
      <c r="C60" s="5">
        <v>0</v>
      </c>
      <c r="D60" s="5">
        <v>0</v>
      </c>
      <c r="E60" s="5">
        <f t="shared" si="2"/>
        <v>0</v>
      </c>
      <c r="F60" s="5">
        <v>0</v>
      </c>
      <c r="G60" s="1"/>
    </row>
    <row r="61" spans="1:7" x14ac:dyDescent="0.25">
      <c r="A61" s="16" t="s">
        <v>17</v>
      </c>
      <c r="B61" s="17" t="s">
        <v>84</v>
      </c>
      <c r="C61" s="5">
        <v>0</v>
      </c>
      <c r="D61" s="5">
        <v>0</v>
      </c>
      <c r="E61" s="5">
        <f t="shared" si="2"/>
        <v>0</v>
      </c>
      <c r="F61" s="5">
        <v>0</v>
      </c>
      <c r="G61" s="1"/>
    </row>
    <row r="62" spans="1:7" x14ac:dyDescent="0.25">
      <c r="A62" s="16" t="s">
        <v>19</v>
      </c>
      <c r="B62" s="17" t="s">
        <v>85</v>
      </c>
      <c r="C62" s="5">
        <v>2</v>
      </c>
      <c r="D62" s="5">
        <v>1</v>
      </c>
      <c r="E62" s="5">
        <f t="shared" si="2"/>
        <v>3</v>
      </c>
      <c r="F62" s="5">
        <v>0</v>
      </c>
      <c r="G62" s="1"/>
    </row>
    <row r="63" spans="1:7" x14ac:dyDescent="0.25">
      <c r="A63" s="16" t="s">
        <v>21</v>
      </c>
      <c r="B63" s="17" t="s">
        <v>86</v>
      </c>
      <c r="C63" s="5">
        <v>1</v>
      </c>
      <c r="D63" s="5">
        <v>0</v>
      </c>
      <c r="E63" s="5">
        <f t="shared" si="2"/>
        <v>1</v>
      </c>
      <c r="F63" s="5">
        <v>1</v>
      </c>
      <c r="G63" s="1"/>
    </row>
    <row r="64" spans="1:7" x14ac:dyDescent="0.25">
      <c r="A64" s="16" t="s">
        <v>23</v>
      </c>
      <c r="B64" s="17" t="s">
        <v>87</v>
      </c>
      <c r="C64" s="5">
        <v>15</v>
      </c>
      <c r="D64" s="5">
        <v>21</v>
      </c>
      <c r="E64" s="5">
        <f t="shared" si="2"/>
        <v>36</v>
      </c>
      <c r="F64" s="5">
        <v>21</v>
      </c>
      <c r="G64" s="1"/>
    </row>
    <row r="65" spans="1:7" x14ac:dyDescent="0.25">
      <c r="A65" s="16" t="s">
        <v>25</v>
      </c>
      <c r="B65" s="17" t="s">
        <v>88</v>
      </c>
      <c r="C65" s="5">
        <v>8</v>
      </c>
      <c r="D65" s="5">
        <v>7</v>
      </c>
      <c r="E65" s="5">
        <f t="shared" si="2"/>
        <v>15</v>
      </c>
      <c r="F65" s="5">
        <v>5</v>
      </c>
      <c r="G65" s="1"/>
    </row>
    <row r="66" spans="1:7" ht="30" x14ac:dyDescent="0.25">
      <c r="A66" s="16" t="s">
        <v>27</v>
      </c>
      <c r="B66" s="18" t="s">
        <v>89</v>
      </c>
      <c r="C66" s="5">
        <v>10</v>
      </c>
      <c r="D66" s="5">
        <v>13</v>
      </c>
      <c r="E66" s="5">
        <f t="shared" si="2"/>
        <v>23</v>
      </c>
      <c r="F66" s="5">
        <v>0</v>
      </c>
      <c r="G66" s="1"/>
    </row>
    <row r="67" spans="1:7" x14ac:dyDescent="0.25">
      <c r="A67" s="16" t="s">
        <v>29</v>
      </c>
      <c r="B67" s="17" t="s">
        <v>90</v>
      </c>
      <c r="C67" s="5">
        <v>0</v>
      </c>
      <c r="D67" s="5">
        <v>0</v>
      </c>
      <c r="E67" s="5">
        <f t="shared" si="2"/>
        <v>0</v>
      </c>
      <c r="F67" s="5">
        <v>0</v>
      </c>
      <c r="G67" s="1"/>
    </row>
    <row r="68" spans="1:7" x14ac:dyDescent="0.25">
      <c r="A68" s="16" t="s">
        <v>31</v>
      </c>
      <c r="B68" s="17" t="s">
        <v>91</v>
      </c>
      <c r="C68" s="5">
        <v>0</v>
      </c>
      <c r="D68" s="5">
        <v>0</v>
      </c>
      <c r="E68" s="5">
        <f t="shared" si="2"/>
        <v>0</v>
      </c>
      <c r="F68" s="5">
        <v>0</v>
      </c>
      <c r="G68" s="1"/>
    </row>
    <row r="69" spans="1:7" x14ac:dyDescent="0.25">
      <c r="A69" s="16" t="s">
        <v>33</v>
      </c>
      <c r="B69" s="17" t="s">
        <v>92</v>
      </c>
      <c r="C69" s="5">
        <v>0</v>
      </c>
      <c r="D69" s="5">
        <v>0</v>
      </c>
      <c r="E69" s="5">
        <f t="shared" si="2"/>
        <v>0</v>
      </c>
      <c r="F69" s="5">
        <v>0</v>
      </c>
      <c r="G69" s="1"/>
    </row>
    <row r="70" spans="1:7" x14ac:dyDescent="0.25">
      <c r="A70" s="16" t="s">
        <v>35</v>
      </c>
      <c r="B70" s="17" t="s">
        <v>93</v>
      </c>
      <c r="C70" s="5">
        <v>0</v>
      </c>
      <c r="D70" s="5">
        <v>0</v>
      </c>
      <c r="E70" s="5">
        <f t="shared" si="2"/>
        <v>0</v>
      </c>
      <c r="F70" s="5">
        <v>0</v>
      </c>
      <c r="G70" s="1"/>
    </row>
    <row r="71" spans="1:7" x14ac:dyDescent="0.25">
      <c r="A71" s="16" t="s">
        <v>37</v>
      </c>
      <c r="B71" s="17" t="s">
        <v>94</v>
      </c>
      <c r="C71" s="5">
        <v>0</v>
      </c>
      <c r="D71" s="5">
        <v>0</v>
      </c>
      <c r="E71" s="5">
        <f t="shared" si="2"/>
        <v>0</v>
      </c>
      <c r="F71" s="5">
        <v>0</v>
      </c>
      <c r="G71" s="1"/>
    </row>
    <row r="72" spans="1:7" x14ac:dyDescent="0.25">
      <c r="A72" s="16" t="s">
        <v>39</v>
      </c>
      <c r="B72" s="17" t="s">
        <v>95</v>
      </c>
      <c r="C72" s="5">
        <v>0</v>
      </c>
      <c r="D72" s="5">
        <v>0</v>
      </c>
      <c r="E72" s="5">
        <f t="shared" si="2"/>
        <v>0</v>
      </c>
      <c r="F72" s="5">
        <v>0</v>
      </c>
      <c r="G72" s="1"/>
    </row>
    <row r="73" spans="1:7" x14ac:dyDescent="0.25">
      <c r="A73" s="16" t="s">
        <v>41</v>
      </c>
      <c r="B73" s="17" t="s">
        <v>96</v>
      </c>
      <c r="C73" s="5">
        <v>0</v>
      </c>
      <c r="D73" s="5">
        <v>0</v>
      </c>
      <c r="E73" s="5">
        <f t="shared" si="2"/>
        <v>0</v>
      </c>
      <c r="F73" s="5">
        <v>0</v>
      </c>
      <c r="G73" s="1"/>
    </row>
    <row r="74" spans="1:7" x14ac:dyDescent="0.25">
      <c r="A74" s="16" t="s">
        <v>43</v>
      </c>
      <c r="B74" s="17" t="s">
        <v>97</v>
      </c>
      <c r="C74" s="5">
        <v>0</v>
      </c>
      <c r="D74" s="5">
        <v>0</v>
      </c>
      <c r="E74" s="5">
        <f t="shared" si="2"/>
        <v>0</v>
      </c>
      <c r="F74" s="5">
        <v>0</v>
      </c>
      <c r="G74" s="1"/>
    </row>
    <row r="75" spans="1:7" x14ac:dyDescent="0.25">
      <c r="A75" s="16" t="s">
        <v>45</v>
      </c>
      <c r="B75" s="17" t="s">
        <v>98</v>
      </c>
      <c r="C75" s="5">
        <v>0</v>
      </c>
      <c r="D75" s="5">
        <v>0</v>
      </c>
      <c r="E75" s="5">
        <f t="shared" si="2"/>
        <v>0</v>
      </c>
      <c r="F75" s="5">
        <v>0</v>
      </c>
      <c r="G75" s="1"/>
    </row>
    <row r="76" spans="1:7" x14ac:dyDescent="0.25">
      <c r="A76" s="16" t="s">
        <v>47</v>
      </c>
      <c r="B76" s="17" t="s">
        <v>99</v>
      </c>
      <c r="C76" s="5">
        <v>0</v>
      </c>
      <c r="D76" s="5">
        <v>0</v>
      </c>
      <c r="E76" s="5">
        <f t="shared" si="2"/>
        <v>0</v>
      </c>
      <c r="F76" s="5">
        <v>0</v>
      </c>
      <c r="G76" s="1"/>
    </row>
    <row r="77" spans="1:7" x14ac:dyDescent="0.25">
      <c r="A77" s="16" t="s">
        <v>49</v>
      </c>
      <c r="B77" s="17" t="s">
        <v>100</v>
      </c>
      <c r="C77" s="5">
        <v>1</v>
      </c>
      <c r="D77" s="5">
        <v>0</v>
      </c>
      <c r="E77" s="5">
        <f t="shared" si="2"/>
        <v>1</v>
      </c>
      <c r="F77" s="5">
        <v>0</v>
      </c>
      <c r="G77" s="1"/>
    </row>
    <row r="78" spans="1:7" x14ac:dyDescent="0.25">
      <c r="A78" s="16" t="s">
        <v>51</v>
      </c>
      <c r="B78" s="17" t="s">
        <v>101</v>
      </c>
      <c r="C78" s="5">
        <v>0</v>
      </c>
      <c r="D78" s="5">
        <v>0</v>
      </c>
      <c r="E78" s="5">
        <f t="shared" si="2"/>
        <v>0</v>
      </c>
      <c r="F78" s="5">
        <v>0</v>
      </c>
      <c r="G78" s="1"/>
    </row>
    <row r="79" spans="1:7" x14ac:dyDescent="0.25">
      <c r="A79" s="16" t="s">
        <v>53</v>
      </c>
      <c r="B79" s="17" t="s">
        <v>102</v>
      </c>
      <c r="C79" s="5">
        <v>0</v>
      </c>
      <c r="D79" s="5">
        <v>0</v>
      </c>
      <c r="E79" s="5">
        <f t="shared" si="2"/>
        <v>0</v>
      </c>
      <c r="F79" s="5">
        <v>0</v>
      </c>
      <c r="G79" s="1"/>
    </row>
    <row r="80" spans="1:7" x14ac:dyDescent="0.25">
      <c r="A80" s="16" t="s">
        <v>55</v>
      </c>
      <c r="B80" s="17" t="s">
        <v>103</v>
      </c>
      <c r="C80" s="5">
        <v>0</v>
      </c>
      <c r="D80" s="5">
        <v>0</v>
      </c>
      <c r="E80" s="5">
        <f t="shared" si="2"/>
        <v>0</v>
      </c>
      <c r="F80" s="5">
        <v>0</v>
      </c>
      <c r="G80" s="1"/>
    </row>
    <row r="81" spans="1:14" x14ac:dyDescent="0.25">
      <c r="A81" s="16" t="s">
        <v>57</v>
      </c>
      <c r="B81" s="17" t="s">
        <v>104</v>
      </c>
      <c r="C81" s="5">
        <v>0</v>
      </c>
      <c r="D81" s="5">
        <v>0</v>
      </c>
      <c r="E81" s="5">
        <f t="shared" si="2"/>
        <v>0</v>
      </c>
      <c r="F81" s="5">
        <v>0</v>
      </c>
      <c r="G81" s="1"/>
    </row>
    <row r="82" spans="1:14" x14ac:dyDescent="0.25">
      <c r="A82" s="16" t="s">
        <v>59</v>
      </c>
      <c r="B82" s="17" t="s">
        <v>105</v>
      </c>
      <c r="C82" s="5">
        <v>0</v>
      </c>
      <c r="D82" s="5">
        <v>0</v>
      </c>
      <c r="E82" s="5">
        <f t="shared" si="2"/>
        <v>0</v>
      </c>
      <c r="F82" s="5">
        <v>0</v>
      </c>
      <c r="G82" s="1"/>
    </row>
    <row r="83" spans="1:14" x14ac:dyDescent="0.25">
      <c r="A83" s="16" t="s">
        <v>61</v>
      </c>
      <c r="B83" s="17" t="s">
        <v>106</v>
      </c>
      <c r="C83" s="5">
        <v>0</v>
      </c>
      <c r="D83" s="5">
        <v>0</v>
      </c>
      <c r="E83" s="5">
        <f t="shared" si="2"/>
        <v>0</v>
      </c>
      <c r="F83" s="5">
        <v>0</v>
      </c>
      <c r="G83" s="1"/>
    </row>
    <row r="84" spans="1:14" x14ac:dyDescent="0.25">
      <c r="A84" s="16" t="s">
        <v>63</v>
      </c>
      <c r="B84" s="17" t="s">
        <v>107</v>
      </c>
      <c r="C84" s="5">
        <v>0</v>
      </c>
      <c r="D84" s="5">
        <v>0</v>
      </c>
      <c r="E84" s="5">
        <f t="shared" si="2"/>
        <v>0</v>
      </c>
      <c r="F84" s="5">
        <v>0</v>
      </c>
      <c r="G84" s="1"/>
    </row>
    <row r="85" spans="1:14" x14ac:dyDescent="0.25">
      <c r="A85" s="16" t="s">
        <v>65</v>
      </c>
      <c r="B85" s="17" t="s">
        <v>108</v>
      </c>
      <c r="C85" s="5">
        <v>0</v>
      </c>
      <c r="D85" s="5">
        <v>1</v>
      </c>
      <c r="E85" s="5">
        <f t="shared" si="2"/>
        <v>1</v>
      </c>
      <c r="F85" s="5">
        <v>0</v>
      </c>
      <c r="G85" s="1"/>
    </row>
    <row r="86" spans="1:14" x14ac:dyDescent="0.25">
      <c r="A86" s="16" t="s">
        <v>67</v>
      </c>
      <c r="B86" s="17" t="s">
        <v>109</v>
      </c>
      <c r="C86" s="5">
        <v>0</v>
      </c>
      <c r="D86" s="5">
        <v>0</v>
      </c>
      <c r="E86" s="5">
        <f t="shared" si="2"/>
        <v>0</v>
      </c>
      <c r="F86" s="5">
        <v>0</v>
      </c>
      <c r="G86" s="1"/>
    </row>
    <row r="87" spans="1:14" ht="15.75" x14ac:dyDescent="0.25">
      <c r="A87" s="48" t="s">
        <v>110</v>
      </c>
      <c r="B87" s="49"/>
      <c r="C87" s="15">
        <f>SUM(C57:C86)</f>
        <v>51</v>
      </c>
      <c r="D87" s="15">
        <f>SUM(D57:D86)</f>
        <v>51</v>
      </c>
      <c r="E87" s="15">
        <f>SUM(E57:E86)</f>
        <v>102</v>
      </c>
      <c r="F87" s="15">
        <f>SUM(F57:F86)</f>
        <v>31</v>
      </c>
      <c r="G87" s="1"/>
    </row>
    <row r="88" spans="1:14" ht="15.75" x14ac:dyDescent="0.25">
      <c r="A88" s="19" t="s">
        <v>111</v>
      </c>
      <c r="B88" s="20"/>
      <c r="C88" s="6"/>
      <c r="D88" s="6"/>
      <c r="E88" s="5">
        <f>SUM(C88:D88)</f>
        <v>0</v>
      </c>
      <c r="F88" s="7"/>
      <c r="G88" s="1"/>
    </row>
    <row r="89" spans="1:14" ht="15.75" x14ac:dyDescent="0.25">
      <c r="A89" s="19" t="s">
        <v>112</v>
      </c>
      <c r="B89" s="20"/>
      <c r="C89" s="6"/>
      <c r="D89" s="6"/>
      <c r="E89" s="5">
        <f>SUM(C89:D89)</f>
        <v>0</v>
      </c>
      <c r="F89" s="7"/>
      <c r="G89" s="1"/>
    </row>
    <row r="90" spans="1:14" ht="18.75" x14ac:dyDescent="0.25">
      <c r="A90" s="13" t="s">
        <v>116</v>
      </c>
      <c r="B90" s="13"/>
      <c r="C90" s="15">
        <f>C20+C56+C87</f>
        <v>2788</v>
      </c>
      <c r="D90" s="15">
        <f>D20+D56+D87</f>
        <v>4580</v>
      </c>
      <c r="E90" s="15">
        <f>SUM(C90:D90)</f>
        <v>7368</v>
      </c>
      <c r="F90" s="15">
        <f>F20+F56+F87</f>
        <v>4383</v>
      </c>
      <c r="G90" s="1"/>
    </row>
    <row r="91" spans="1:14" ht="18.75" x14ac:dyDescent="0.25">
      <c r="A91" s="13" t="s">
        <v>117</v>
      </c>
      <c r="B91" s="13"/>
      <c r="C91" s="21"/>
      <c r="D91" s="21"/>
      <c r="E91" s="22">
        <f>E90/'[1]2_BPS'!$E$28*100000</f>
        <v>145.31440906361152</v>
      </c>
      <c r="F91" s="22">
        <f>F90/'[1]2_BPS'!$E$28*100000</f>
        <v>86.443139919355232</v>
      </c>
      <c r="G91" s="28"/>
      <c r="H91" s="29"/>
    </row>
    <row r="92" spans="1:14" x14ac:dyDescent="0.25">
      <c r="A92" s="33"/>
      <c r="B92" s="33"/>
      <c r="C92" s="34"/>
      <c r="D92" s="34"/>
      <c r="E92" s="34"/>
      <c r="F92" s="34"/>
      <c r="G92" s="25"/>
      <c r="H92" s="35"/>
      <c r="I92" s="35"/>
      <c r="J92" s="35"/>
      <c r="K92" s="35"/>
      <c r="L92" s="35"/>
      <c r="M92" s="35"/>
      <c r="N92" s="35"/>
    </row>
    <row r="93" spans="1:14" x14ac:dyDescent="0.25">
      <c r="A93" s="50" t="s">
        <v>113</v>
      </c>
      <c r="B93" s="50"/>
      <c r="C93" s="50"/>
      <c r="D93" s="36"/>
      <c r="E93" s="36"/>
      <c r="F93" s="36"/>
      <c r="G93" s="1"/>
      <c r="H93" s="1"/>
      <c r="I93" s="1"/>
      <c r="J93" s="1"/>
    </row>
    <row r="94" spans="1:14" x14ac:dyDescent="0.25">
      <c r="A94" s="37" t="s">
        <v>114</v>
      </c>
      <c r="B94" s="37"/>
      <c r="C94" s="37"/>
      <c r="D94" s="37"/>
      <c r="E94" s="37"/>
      <c r="F94" s="37"/>
      <c r="G94" s="1"/>
      <c r="H94" s="1"/>
      <c r="I94" s="1"/>
      <c r="J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</sheetData>
  <mergeCells count="6">
    <mergeCell ref="A93:C93"/>
    <mergeCell ref="A7:A8"/>
    <mergeCell ref="B7:B8"/>
    <mergeCell ref="C7:E7"/>
    <mergeCell ref="F7:F8"/>
    <mergeCell ref="A87:B8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 RC</dc:creator>
  <cp:lastModifiedBy>Administrator RC</cp:lastModifiedBy>
  <dcterms:created xsi:type="dcterms:W3CDTF">2020-08-07T00:07:27Z</dcterms:created>
  <dcterms:modified xsi:type="dcterms:W3CDTF">2020-08-19T00:08:21Z</dcterms:modified>
</cp:coreProperties>
</file>