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M60" i="1" l="1"/>
  <c r="L60" i="1"/>
  <c r="L64" i="1" s="1"/>
  <c r="J60" i="1"/>
  <c r="I60" i="1"/>
  <c r="G60" i="1"/>
  <c r="F60" i="1"/>
  <c r="D60" i="1"/>
  <c r="C60" i="1"/>
  <c r="N58" i="1"/>
  <c r="K58" i="1"/>
  <c r="H58" i="1"/>
  <c r="E58" i="1"/>
  <c r="N57" i="1"/>
  <c r="K57" i="1"/>
  <c r="H57" i="1"/>
  <c r="E57" i="1"/>
  <c r="N56" i="1"/>
  <c r="K56" i="1"/>
  <c r="H56" i="1"/>
  <c r="E56" i="1"/>
  <c r="N55" i="1"/>
  <c r="N54" i="1"/>
  <c r="K54" i="1"/>
  <c r="H54" i="1"/>
  <c r="E54" i="1"/>
  <c r="N53" i="1"/>
  <c r="K53" i="1"/>
  <c r="H53" i="1"/>
  <c r="E53" i="1"/>
  <c r="N52" i="1"/>
  <c r="K52" i="1"/>
  <c r="H52" i="1"/>
  <c r="E52" i="1"/>
  <c r="N51" i="1"/>
  <c r="K51" i="1"/>
  <c r="H51" i="1"/>
  <c r="E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40" i="1"/>
  <c r="K40" i="1"/>
  <c r="H40" i="1"/>
  <c r="E40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K24" i="1"/>
  <c r="H24" i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N60" i="1" s="1"/>
  <c r="K19" i="1"/>
  <c r="H19" i="1"/>
  <c r="E19" i="1"/>
  <c r="M18" i="1"/>
  <c r="M64" i="1" s="1"/>
  <c r="L18" i="1"/>
  <c r="J18" i="1"/>
  <c r="J64" i="1" s="1"/>
  <c r="I18" i="1"/>
  <c r="I64" i="1" s="1"/>
  <c r="G18" i="1"/>
  <c r="G64" i="1" s="1"/>
  <c r="F18" i="1"/>
  <c r="D18" i="1"/>
  <c r="C18" i="1"/>
  <c r="C64" i="1" s="1"/>
  <c r="N17" i="1"/>
  <c r="K17" i="1"/>
  <c r="H17" i="1"/>
  <c r="E17" i="1"/>
  <c r="B17" i="1"/>
  <c r="A17" i="1"/>
  <c r="N16" i="1"/>
  <c r="K16" i="1"/>
  <c r="H16" i="1"/>
  <c r="E16" i="1"/>
  <c r="B16" i="1"/>
  <c r="A16" i="1"/>
  <c r="N15" i="1"/>
  <c r="K15" i="1"/>
  <c r="H15" i="1"/>
  <c r="E15" i="1"/>
  <c r="B15" i="1"/>
  <c r="A15" i="1"/>
  <c r="N14" i="1"/>
  <c r="K14" i="1"/>
  <c r="H14" i="1"/>
  <c r="E14" i="1"/>
  <c r="B14" i="1"/>
  <c r="A14" i="1"/>
  <c r="N13" i="1"/>
  <c r="K13" i="1"/>
  <c r="H13" i="1"/>
  <c r="E13" i="1"/>
  <c r="B13" i="1"/>
  <c r="A13" i="1"/>
  <c r="N12" i="1"/>
  <c r="K12" i="1"/>
  <c r="H12" i="1"/>
  <c r="E12" i="1"/>
  <c r="B12" i="1"/>
  <c r="A12" i="1"/>
  <c r="N11" i="1"/>
  <c r="K11" i="1"/>
  <c r="H11" i="1"/>
  <c r="E11" i="1"/>
  <c r="B11" i="1"/>
  <c r="A11" i="1"/>
  <c r="N10" i="1"/>
  <c r="K10" i="1"/>
  <c r="H10" i="1"/>
  <c r="E10" i="1"/>
  <c r="B10" i="1"/>
  <c r="A10" i="1"/>
  <c r="N9" i="1"/>
  <c r="K9" i="1"/>
  <c r="H9" i="1"/>
  <c r="E9" i="1"/>
  <c r="B9" i="1"/>
  <c r="A9" i="1"/>
  <c r="N8" i="1"/>
  <c r="K8" i="1"/>
  <c r="K18" i="1" s="1"/>
  <c r="H8" i="1"/>
  <c r="H18" i="1" s="1"/>
  <c r="E8" i="1"/>
  <c r="B8" i="1"/>
  <c r="A8" i="1"/>
  <c r="G3" i="1"/>
  <c r="F3" i="1"/>
  <c r="G2" i="1"/>
  <c r="F2" i="1"/>
  <c r="N18" i="1" l="1"/>
  <c r="N64" i="1" s="1"/>
  <c r="N65" i="1" s="1"/>
  <c r="E18" i="1"/>
  <c r="F64" i="1"/>
  <c r="K60" i="1"/>
  <c r="K64" i="1" s="1"/>
  <c r="K65" i="1" s="1"/>
  <c r="H60" i="1"/>
  <c r="H64" i="1" s="1"/>
  <c r="H65" i="1" s="1"/>
  <c r="D64" i="1"/>
  <c r="E60" i="1"/>
  <c r="E64" i="1" l="1"/>
  <c r="E65" i="1" l="1"/>
  <c r="E71" i="1"/>
</calcChain>
</file>

<file path=xl/sharedStrings.xml><?xml version="1.0" encoding="utf-8"?>
<sst xmlns="http://schemas.openxmlformats.org/spreadsheetml/2006/main" count="68" uniqueCount="59">
  <si>
    <t>JUMLAH TENAGA TEKNIK BIOMEDIKA, KETERAPIAN FISIK, DAN KETEKNISAN MEDIK DI FASILITAS KESEHATAN</t>
  </si>
  <si>
    <t>NO</t>
  </si>
  <si>
    <t>UNIT KERJA</t>
  </si>
  <si>
    <t>AHLI LABORATORIUM MEDIK</t>
  </si>
  <si>
    <t>TENAGA TEKNIK BIOMEDIKA LAINNYA</t>
  </si>
  <si>
    <t>KETERAPIAN FISIK</t>
  </si>
  <si>
    <t>KETEKNISIAN MEDIS</t>
  </si>
  <si>
    <t>L</t>
  </si>
  <si>
    <t>P</t>
  </si>
  <si>
    <t>L + P</t>
  </si>
  <si>
    <t>SUB JUMLAH (DINAS KESEHATAN KAB/KOTA)</t>
  </si>
  <si>
    <t>RSUD Kota Mataram</t>
  </si>
  <si>
    <t>RSUD Provinsi</t>
  </si>
  <si>
    <t>RS Jiwa Mutiara Sukma</t>
  </si>
  <si>
    <t>RS Bhayangkara Mataram</t>
  </si>
  <si>
    <t>RS AD Wira Bhakti Mataram</t>
  </si>
  <si>
    <t>RS Mata Nusa Tenggara Barat</t>
  </si>
  <si>
    <t>RS Universitas Mataram</t>
  </si>
  <si>
    <t>RS Islam Siti Hajar Mataram</t>
  </si>
  <si>
    <t>RSK Saint Antonius Ampenan</t>
  </si>
  <si>
    <t>RS Risa Sentra Medika Mataram</t>
  </si>
  <si>
    <t>RS Biomedika Mataram</t>
  </si>
  <si>
    <t>RS Ibu dan Anak Permata Hati Mataram</t>
  </si>
  <si>
    <t>RS Graha Ultima Medika Mataram</t>
  </si>
  <si>
    <t>RS Harapan Keluarga Mataram</t>
  </si>
  <si>
    <t>RS Mitro Medika Mataram</t>
  </si>
  <si>
    <t>RSIA Tresna Mataram</t>
  </si>
  <si>
    <t>Labkesda Provinsi NTB</t>
  </si>
  <si>
    <t>Bapelkes Mataram</t>
  </si>
  <si>
    <t>Balai Hyperkes dan KK Dinaskestran Prov NTB</t>
  </si>
  <si>
    <t>Kantor Kesehatan Pelabuhan (KKP)</t>
  </si>
  <si>
    <t>RB Exenero</t>
  </si>
  <si>
    <t>RSUD Patut Patuh Patju</t>
  </si>
  <si>
    <t>RSUD Pratama Narmada Awet Muda</t>
  </si>
  <si>
    <t>RSUD Paraya</t>
  </si>
  <si>
    <t>RS Islam Yatofa</t>
  </si>
  <si>
    <t>RSUD Dr. R Sudjono Selong</t>
  </si>
  <si>
    <t>RSI Namira</t>
  </si>
  <si>
    <t>RS Risa Sentra Medika Lombok Timur</t>
  </si>
  <si>
    <t>RSUD Sumbawa Besar</t>
  </si>
  <si>
    <t>RSUD Dompu</t>
  </si>
  <si>
    <t>RSUD Bima</t>
  </si>
  <si>
    <t>RS H. L. Manmambai Abdulkadir</t>
  </si>
  <si>
    <t>RSUD Kota Bima</t>
  </si>
  <si>
    <t>SR PKU Muhamadyah Bima</t>
  </si>
  <si>
    <t>RS dr.Agung</t>
  </si>
  <si>
    <t>Lab Kes Dearah Kota Bima</t>
  </si>
  <si>
    <t>Instalansi Farmasi Kota Bima</t>
  </si>
  <si>
    <t>RSUD Sondosia Kabupaten Bima</t>
  </si>
  <si>
    <t>RSUD Asy-Syifa Sumbawa Barat</t>
  </si>
  <si>
    <t>RSUD Kabupaten Lombok Utara</t>
  </si>
  <si>
    <t>SUB JUMLAH II (RUMAH SAKIT)</t>
  </si>
  <si>
    <t>SARANA PELAYANAN KESEHATAN LAIN</t>
  </si>
  <si>
    <t>KLINIK DI INSTITUSI DIKNAKES/DIKLAT</t>
  </si>
  <si>
    <t>KLINIK DI DINAS KESEHATAN KAB/KOTA</t>
  </si>
  <si>
    <r>
      <t>JUMLAH (KAB/KOTA)</t>
    </r>
    <r>
      <rPr>
        <b/>
        <vertAlign val="superscript"/>
        <sz val="12"/>
        <rFont val="Arial"/>
        <family val="2"/>
      </rPr>
      <t>a</t>
    </r>
  </si>
  <si>
    <r>
      <t>RASIO TERHADAP 100.000 PENDUDUK</t>
    </r>
    <r>
      <rPr>
        <b/>
        <vertAlign val="superscript"/>
        <sz val="12"/>
        <rFont val="Arial"/>
        <family val="2"/>
      </rPr>
      <t>a</t>
    </r>
  </si>
  <si>
    <t>Sumber: Seksi SDMK, Dinkes Prov NTB</t>
  </si>
  <si>
    <t xml:space="preserve">Keterangan : a)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</si>
</sst>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7" fontId="1" fillId="0" borderId="10" xfId="1" applyNumberFormat="1" applyFont="1" applyBorder="1" applyAlignment="1">
      <alignment horizontal="right" vertical="center"/>
    </xf>
    <xf numFmtId="37" fontId="1" fillId="0" borderId="11" xfId="1" applyNumberFormat="1" applyFont="1" applyFill="1" applyBorder="1" applyAlignment="1">
      <alignment horizontal="right" vertical="center"/>
    </xf>
    <xf numFmtId="37" fontId="1" fillId="0" borderId="1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7" fontId="1" fillId="0" borderId="13" xfId="1" applyNumberFormat="1" applyFont="1" applyBorder="1" applyAlignment="1">
      <alignment horizontal="right" vertical="center"/>
    </xf>
    <xf numFmtId="37" fontId="1" fillId="0" borderId="14" xfId="1" applyNumberFormat="1" applyFont="1" applyFill="1" applyBorder="1" applyAlignment="1">
      <alignment horizontal="right" vertical="center"/>
    </xf>
    <xf numFmtId="37" fontId="1" fillId="0" borderId="13" xfId="1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37" fontId="1" fillId="0" borderId="16" xfId="1" applyNumberFormat="1" applyFont="1" applyBorder="1" applyAlignment="1">
      <alignment horizontal="right" vertical="center"/>
    </xf>
    <xf numFmtId="37" fontId="1" fillId="0" borderId="17" xfId="1" applyNumberFormat="1" applyFont="1" applyFill="1" applyBorder="1" applyAlignment="1">
      <alignment horizontal="right" vertical="center"/>
    </xf>
    <xf numFmtId="37" fontId="1" fillId="0" borderId="16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37" fontId="5" fillId="0" borderId="8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7" fontId="1" fillId="0" borderId="10" xfId="1" applyNumberFormat="1" applyFont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7" fontId="1" fillId="0" borderId="13" xfId="1" applyNumberFormat="1" applyFont="1" applyBorder="1" applyAlignment="1">
      <alignment vertical="center"/>
    </xf>
    <xf numFmtId="37" fontId="1" fillId="0" borderId="14" xfId="1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37" fontId="1" fillId="0" borderId="19" xfId="1" applyNumberFormat="1" applyFont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37" fontId="1" fillId="0" borderId="6" xfId="1" applyNumberFormat="1" applyFont="1" applyBorder="1" applyAlignment="1">
      <alignment vertical="center"/>
    </xf>
    <xf numFmtId="37" fontId="1" fillId="0" borderId="21" xfId="1" applyNumberFormat="1" applyFont="1" applyFill="1" applyBorder="1" applyAlignment="1">
      <alignment vertical="center"/>
    </xf>
    <xf numFmtId="37" fontId="5" fillId="0" borderId="8" xfId="1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7" fontId="1" fillId="0" borderId="8" xfId="1" applyNumberFormat="1" applyFont="1" applyBorder="1" applyAlignment="1">
      <alignment vertical="center"/>
    </xf>
    <xf numFmtId="37" fontId="1" fillId="0" borderId="18" xfId="1" applyNumberFormat="1" applyFont="1" applyFill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7" fontId="1" fillId="0" borderId="8" xfId="1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2" borderId="22" xfId="0" applyNumberFormat="1" applyFont="1" applyFill="1" applyBorder="1" applyAlignment="1">
      <alignment vertical="center"/>
    </xf>
    <xf numFmtId="165" fontId="5" fillId="0" borderId="22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Data%20Program%202018/PROFIL%20KES%20(SDMK)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  <cell r="B10" t="str">
            <v xml:space="preserve"> Puskesmas di Lombok Barat</v>
          </cell>
        </row>
        <row r="11">
          <cell r="A11" t="str">
            <v>2</v>
          </cell>
          <cell r="B11" t="str">
            <v xml:space="preserve"> Puskesmas di Lombok Tengah</v>
          </cell>
        </row>
        <row r="12">
          <cell r="A12" t="str">
            <v>3</v>
          </cell>
          <cell r="B12" t="str">
            <v xml:space="preserve"> Puskesmas di Lombok Timur</v>
          </cell>
        </row>
        <row r="13">
          <cell r="A13" t="str">
            <v>4</v>
          </cell>
          <cell r="B13" t="str">
            <v xml:space="preserve"> Puskesmas di Sumbawa</v>
          </cell>
        </row>
        <row r="14">
          <cell r="A14" t="str">
            <v>5</v>
          </cell>
          <cell r="B14" t="str">
            <v xml:space="preserve"> Puskesmas di Dompu</v>
          </cell>
        </row>
        <row r="15">
          <cell r="A15" t="str">
            <v>6</v>
          </cell>
          <cell r="B15" t="str">
            <v xml:space="preserve"> Puskesmas di Bima</v>
          </cell>
        </row>
        <row r="16">
          <cell r="A16" t="str">
            <v>7</v>
          </cell>
          <cell r="B16" t="str">
            <v xml:space="preserve"> Puskesmas di Sumbawa Barat</v>
          </cell>
        </row>
        <row r="17">
          <cell r="A17" t="str">
            <v>8</v>
          </cell>
          <cell r="B17" t="str">
            <v xml:space="preserve"> Puskesmas di Lombok Utara</v>
          </cell>
        </row>
        <row r="18">
          <cell r="A18" t="str">
            <v>9</v>
          </cell>
          <cell r="B18" t="str">
            <v xml:space="preserve"> Puskesmas di Kota Mataram</v>
          </cell>
        </row>
        <row r="19">
          <cell r="A19" t="str">
            <v>10</v>
          </cell>
          <cell r="B19" t="str">
            <v xml:space="preserve"> Puskesmas di Kota Bima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1_SDMK"/>
      <sheetName val="10_PROMKES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5_KESLING"/>
      <sheetName val="72_KESLING"/>
      <sheetName val="73_KESLING"/>
      <sheetName val="74_KESLING"/>
      <sheetName val="76_KESLING"/>
    </sheetNames>
    <sheetDataSet>
      <sheetData sheetId="0" refreshError="1"/>
      <sheetData sheetId="1" refreshError="1"/>
      <sheetData sheetId="2" refreshError="1">
        <row r="28">
          <cell r="E28">
            <v>218533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="70" zoomScaleNormal="70" workbookViewId="0">
      <selection activeCell="F8" sqref="F8"/>
    </sheetView>
  </sheetViews>
  <sheetFormatPr defaultRowHeight="15" x14ac:dyDescent="0.25"/>
  <cols>
    <col min="1" max="1" width="13.42578125" style="1" customWidth="1"/>
    <col min="2" max="2" width="54.7109375" style="1" customWidth="1"/>
    <col min="3" max="14" width="25.5703125" style="1" customWidth="1"/>
    <col min="15" max="256" width="9.140625" style="1"/>
    <col min="257" max="257" width="13.42578125" style="1" customWidth="1"/>
    <col min="258" max="258" width="54.7109375" style="1" customWidth="1"/>
    <col min="259" max="270" width="25.5703125" style="1" customWidth="1"/>
    <col min="271" max="512" width="9.140625" style="1"/>
    <col min="513" max="513" width="13.42578125" style="1" customWidth="1"/>
    <col min="514" max="514" width="54.7109375" style="1" customWidth="1"/>
    <col min="515" max="526" width="25.5703125" style="1" customWidth="1"/>
    <col min="527" max="768" width="9.140625" style="1"/>
    <col min="769" max="769" width="13.42578125" style="1" customWidth="1"/>
    <col min="770" max="770" width="54.7109375" style="1" customWidth="1"/>
    <col min="771" max="782" width="25.5703125" style="1" customWidth="1"/>
    <col min="783" max="1024" width="9.140625" style="1"/>
    <col min="1025" max="1025" width="13.42578125" style="1" customWidth="1"/>
    <col min="1026" max="1026" width="54.7109375" style="1" customWidth="1"/>
    <col min="1027" max="1038" width="25.5703125" style="1" customWidth="1"/>
    <col min="1039" max="1280" width="9.140625" style="1"/>
    <col min="1281" max="1281" width="13.42578125" style="1" customWidth="1"/>
    <col min="1282" max="1282" width="54.7109375" style="1" customWidth="1"/>
    <col min="1283" max="1294" width="25.5703125" style="1" customWidth="1"/>
    <col min="1295" max="1536" width="9.140625" style="1"/>
    <col min="1537" max="1537" width="13.42578125" style="1" customWidth="1"/>
    <col min="1538" max="1538" width="54.7109375" style="1" customWidth="1"/>
    <col min="1539" max="1550" width="25.5703125" style="1" customWidth="1"/>
    <col min="1551" max="1792" width="9.140625" style="1"/>
    <col min="1793" max="1793" width="13.42578125" style="1" customWidth="1"/>
    <col min="1794" max="1794" width="54.7109375" style="1" customWidth="1"/>
    <col min="1795" max="1806" width="25.5703125" style="1" customWidth="1"/>
    <col min="1807" max="2048" width="9.140625" style="1"/>
    <col min="2049" max="2049" width="13.42578125" style="1" customWidth="1"/>
    <col min="2050" max="2050" width="54.7109375" style="1" customWidth="1"/>
    <col min="2051" max="2062" width="25.5703125" style="1" customWidth="1"/>
    <col min="2063" max="2304" width="9.140625" style="1"/>
    <col min="2305" max="2305" width="13.42578125" style="1" customWidth="1"/>
    <col min="2306" max="2306" width="54.7109375" style="1" customWidth="1"/>
    <col min="2307" max="2318" width="25.5703125" style="1" customWidth="1"/>
    <col min="2319" max="2560" width="9.140625" style="1"/>
    <col min="2561" max="2561" width="13.42578125" style="1" customWidth="1"/>
    <col min="2562" max="2562" width="54.7109375" style="1" customWidth="1"/>
    <col min="2563" max="2574" width="25.5703125" style="1" customWidth="1"/>
    <col min="2575" max="2816" width="9.140625" style="1"/>
    <col min="2817" max="2817" width="13.42578125" style="1" customWidth="1"/>
    <col min="2818" max="2818" width="54.7109375" style="1" customWidth="1"/>
    <col min="2819" max="2830" width="25.5703125" style="1" customWidth="1"/>
    <col min="2831" max="3072" width="9.140625" style="1"/>
    <col min="3073" max="3073" width="13.42578125" style="1" customWidth="1"/>
    <col min="3074" max="3074" width="54.7109375" style="1" customWidth="1"/>
    <col min="3075" max="3086" width="25.5703125" style="1" customWidth="1"/>
    <col min="3087" max="3328" width="9.140625" style="1"/>
    <col min="3329" max="3329" width="13.42578125" style="1" customWidth="1"/>
    <col min="3330" max="3330" width="54.7109375" style="1" customWidth="1"/>
    <col min="3331" max="3342" width="25.5703125" style="1" customWidth="1"/>
    <col min="3343" max="3584" width="9.140625" style="1"/>
    <col min="3585" max="3585" width="13.42578125" style="1" customWidth="1"/>
    <col min="3586" max="3586" width="54.7109375" style="1" customWidth="1"/>
    <col min="3587" max="3598" width="25.5703125" style="1" customWidth="1"/>
    <col min="3599" max="3840" width="9.140625" style="1"/>
    <col min="3841" max="3841" width="13.42578125" style="1" customWidth="1"/>
    <col min="3842" max="3842" width="54.7109375" style="1" customWidth="1"/>
    <col min="3843" max="3854" width="25.5703125" style="1" customWidth="1"/>
    <col min="3855" max="4096" width="9.140625" style="1"/>
    <col min="4097" max="4097" width="13.42578125" style="1" customWidth="1"/>
    <col min="4098" max="4098" width="54.7109375" style="1" customWidth="1"/>
    <col min="4099" max="4110" width="25.5703125" style="1" customWidth="1"/>
    <col min="4111" max="4352" width="9.140625" style="1"/>
    <col min="4353" max="4353" width="13.42578125" style="1" customWidth="1"/>
    <col min="4354" max="4354" width="54.7109375" style="1" customWidth="1"/>
    <col min="4355" max="4366" width="25.5703125" style="1" customWidth="1"/>
    <col min="4367" max="4608" width="9.140625" style="1"/>
    <col min="4609" max="4609" width="13.42578125" style="1" customWidth="1"/>
    <col min="4610" max="4610" width="54.7109375" style="1" customWidth="1"/>
    <col min="4611" max="4622" width="25.5703125" style="1" customWidth="1"/>
    <col min="4623" max="4864" width="9.140625" style="1"/>
    <col min="4865" max="4865" width="13.42578125" style="1" customWidth="1"/>
    <col min="4866" max="4866" width="54.7109375" style="1" customWidth="1"/>
    <col min="4867" max="4878" width="25.5703125" style="1" customWidth="1"/>
    <col min="4879" max="5120" width="9.140625" style="1"/>
    <col min="5121" max="5121" width="13.42578125" style="1" customWidth="1"/>
    <col min="5122" max="5122" width="54.7109375" style="1" customWidth="1"/>
    <col min="5123" max="5134" width="25.5703125" style="1" customWidth="1"/>
    <col min="5135" max="5376" width="9.140625" style="1"/>
    <col min="5377" max="5377" width="13.42578125" style="1" customWidth="1"/>
    <col min="5378" max="5378" width="54.7109375" style="1" customWidth="1"/>
    <col min="5379" max="5390" width="25.5703125" style="1" customWidth="1"/>
    <col min="5391" max="5632" width="9.140625" style="1"/>
    <col min="5633" max="5633" width="13.42578125" style="1" customWidth="1"/>
    <col min="5634" max="5634" width="54.7109375" style="1" customWidth="1"/>
    <col min="5635" max="5646" width="25.5703125" style="1" customWidth="1"/>
    <col min="5647" max="5888" width="9.140625" style="1"/>
    <col min="5889" max="5889" width="13.42578125" style="1" customWidth="1"/>
    <col min="5890" max="5890" width="54.7109375" style="1" customWidth="1"/>
    <col min="5891" max="5902" width="25.5703125" style="1" customWidth="1"/>
    <col min="5903" max="6144" width="9.140625" style="1"/>
    <col min="6145" max="6145" width="13.42578125" style="1" customWidth="1"/>
    <col min="6146" max="6146" width="54.7109375" style="1" customWidth="1"/>
    <col min="6147" max="6158" width="25.5703125" style="1" customWidth="1"/>
    <col min="6159" max="6400" width="9.140625" style="1"/>
    <col min="6401" max="6401" width="13.42578125" style="1" customWidth="1"/>
    <col min="6402" max="6402" width="54.7109375" style="1" customWidth="1"/>
    <col min="6403" max="6414" width="25.5703125" style="1" customWidth="1"/>
    <col min="6415" max="6656" width="9.140625" style="1"/>
    <col min="6657" max="6657" width="13.42578125" style="1" customWidth="1"/>
    <col min="6658" max="6658" width="54.7109375" style="1" customWidth="1"/>
    <col min="6659" max="6670" width="25.5703125" style="1" customWidth="1"/>
    <col min="6671" max="6912" width="9.140625" style="1"/>
    <col min="6913" max="6913" width="13.42578125" style="1" customWidth="1"/>
    <col min="6914" max="6914" width="54.7109375" style="1" customWidth="1"/>
    <col min="6915" max="6926" width="25.5703125" style="1" customWidth="1"/>
    <col min="6927" max="7168" width="9.140625" style="1"/>
    <col min="7169" max="7169" width="13.42578125" style="1" customWidth="1"/>
    <col min="7170" max="7170" width="54.7109375" style="1" customWidth="1"/>
    <col min="7171" max="7182" width="25.5703125" style="1" customWidth="1"/>
    <col min="7183" max="7424" width="9.140625" style="1"/>
    <col min="7425" max="7425" width="13.42578125" style="1" customWidth="1"/>
    <col min="7426" max="7426" width="54.7109375" style="1" customWidth="1"/>
    <col min="7427" max="7438" width="25.5703125" style="1" customWidth="1"/>
    <col min="7439" max="7680" width="9.140625" style="1"/>
    <col min="7681" max="7681" width="13.42578125" style="1" customWidth="1"/>
    <col min="7682" max="7682" width="54.7109375" style="1" customWidth="1"/>
    <col min="7683" max="7694" width="25.5703125" style="1" customWidth="1"/>
    <col min="7695" max="7936" width="9.140625" style="1"/>
    <col min="7937" max="7937" width="13.42578125" style="1" customWidth="1"/>
    <col min="7938" max="7938" width="54.7109375" style="1" customWidth="1"/>
    <col min="7939" max="7950" width="25.5703125" style="1" customWidth="1"/>
    <col min="7951" max="8192" width="9.140625" style="1"/>
    <col min="8193" max="8193" width="13.42578125" style="1" customWidth="1"/>
    <col min="8194" max="8194" width="54.7109375" style="1" customWidth="1"/>
    <col min="8195" max="8206" width="25.5703125" style="1" customWidth="1"/>
    <col min="8207" max="8448" width="9.140625" style="1"/>
    <col min="8449" max="8449" width="13.42578125" style="1" customWidth="1"/>
    <col min="8450" max="8450" width="54.7109375" style="1" customWidth="1"/>
    <col min="8451" max="8462" width="25.5703125" style="1" customWidth="1"/>
    <col min="8463" max="8704" width="9.140625" style="1"/>
    <col min="8705" max="8705" width="13.42578125" style="1" customWidth="1"/>
    <col min="8706" max="8706" width="54.7109375" style="1" customWidth="1"/>
    <col min="8707" max="8718" width="25.5703125" style="1" customWidth="1"/>
    <col min="8719" max="8960" width="9.140625" style="1"/>
    <col min="8961" max="8961" width="13.42578125" style="1" customWidth="1"/>
    <col min="8962" max="8962" width="54.7109375" style="1" customWidth="1"/>
    <col min="8963" max="8974" width="25.5703125" style="1" customWidth="1"/>
    <col min="8975" max="9216" width="9.140625" style="1"/>
    <col min="9217" max="9217" width="13.42578125" style="1" customWidth="1"/>
    <col min="9218" max="9218" width="54.7109375" style="1" customWidth="1"/>
    <col min="9219" max="9230" width="25.5703125" style="1" customWidth="1"/>
    <col min="9231" max="9472" width="9.140625" style="1"/>
    <col min="9473" max="9473" width="13.42578125" style="1" customWidth="1"/>
    <col min="9474" max="9474" width="54.7109375" style="1" customWidth="1"/>
    <col min="9475" max="9486" width="25.5703125" style="1" customWidth="1"/>
    <col min="9487" max="9728" width="9.140625" style="1"/>
    <col min="9729" max="9729" width="13.42578125" style="1" customWidth="1"/>
    <col min="9730" max="9730" width="54.7109375" style="1" customWidth="1"/>
    <col min="9731" max="9742" width="25.5703125" style="1" customWidth="1"/>
    <col min="9743" max="9984" width="9.140625" style="1"/>
    <col min="9985" max="9985" width="13.42578125" style="1" customWidth="1"/>
    <col min="9986" max="9986" width="54.7109375" style="1" customWidth="1"/>
    <col min="9987" max="9998" width="25.5703125" style="1" customWidth="1"/>
    <col min="9999" max="10240" width="9.140625" style="1"/>
    <col min="10241" max="10241" width="13.42578125" style="1" customWidth="1"/>
    <col min="10242" max="10242" width="54.7109375" style="1" customWidth="1"/>
    <col min="10243" max="10254" width="25.5703125" style="1" customWidth="1"/>
    <col min="10255" max="10496" width="9.140625" style="1"/>
    <col min="10497" max="10497" width="13.42578125" style="1" customWidth="1"/>
    <col min="10498" max="10498" width="54.7109375" style="1" customWidth="1"/>
    <col min="10499" max="10510" width="25.5703125" style="1" customWidth="1"/>
    <col min="10511" max="10752" width="9.140625" style="1"/>
    <col min="10753" max="10753" width="13.42578125" style="1" customWidth="1"/>
    <col min="10754" max="10754" width="54.7109375" style="1" customWidth="1"/>
    <col min="10755" max="10766" width="25.5703125" style="1" customWidth="1"/>
    <col min="10767" max="11008" width="9.140625" style="1"/>
    <col min="11009" max="11009" width="13.42578125" style="1" customWidth="1"/>
    <col min="11010" max="11010" width="54.7109375" style="1" customWidth="1"/>
    <col min="11011" max="11022" width="25.5703125" style="1" customWidth="1"/>
    <col min="11023" max="11264" width="9.140625" style="1"/>
    <col min="11265" max="11265" width="13.42578125" style="1" customWidth="1"/>
    <col min="11266" max="11266" width="54.7109375" style="1" customWidth="1"/>
    <col min="11267" max="11278" width="25.5703125" style="1" customWidth="1"/>
    <col min="11279" max="11520" width="9.140625" style="1"/>
    <col min="11521" max="11521" width="13.42578125" style="1" customWidth="1"/>
    <col min="11522" max="11522" width="54.7109375" style="1" customWidth="1"/>
    <col min="11523" max="11534" width="25.5703125" style="1" customWidth="1"/>
    <col min="11535" max="11776" width="9.140625" style="1"/>
    <col min="11777" max="11777" width="13.42578125" style="1" customWidth="1"/>
    <col min="11778" max="11778" width="54.7109375" style="1" customWidth="1"/>
    <col min="11779" max="11790" width="25.5703125" style="1" customWidth="1"/>
    <col min="11791" max="12032" width="9.140625" style="1"/>
    <col min="12033" max="12033" width="13.42578125" style="1" customWidth="1"/>
    <col min="12034" max="12034" width="54.7109375" style="1" customWidth="1"/>
    <col min="12035" max="12046" width="25.5703125" style="1" customWidth="1"/>
    <col min="12047" max="12288" width="9.140625" style="1"/>
    <col min="12289" max="12289" width="13.42578125" style="1" customWidth="1"/>
    <col min="12290" max="12290" width="54.7109375" style="1" customWidth="1"/>
    <col min="12291" max="12302" width="25.5703125" style="1" customWidth="1"/>
    <col min="12303" max="12544" width="9.140625" style="1"/>
    <col min="12545" max="12545" width="13.42578125" style="1" customWidth="1"/>
    <col min="12546" max="12546" width="54.7109375" style="1" customWidth="1"/>
    <col min="12547" max="12558" width="25.5703125" style="1" customWidth="1"/>
    <col min="12559" max="12800" width="9.140625" style="1"/>
    <col min="12801" max="12801" width="13.42578125" style="1" customWidth="1"/>
    <col min="12802" max="12802" width="54.7109375" style="1" customWidth="1"/>
    <col min="12803" max="12814" width="25.5703125" style="1" customWidth="1"/>
    <col min="12815" max="13056" width="9.140625" style="1"/>
    <col min="13057" max="13057" width="13.42578125" style="1" customWidth="1"/>
    <col min="13058" max="13058" width="54.7109375" style="1" customWidth="1"/>
    <col min="13059" max="13070" width="25.5703125" style="1" customWidth="1"/>
    <col min="13071" max="13312" width="9.140625" style="1"/>
    <col min="13313" max="13313" width="13.42578125" style="1" customWidth="1"/>
    <col min="13314" max="13314" width="54.7109375" style="1" customWidth="1"/>
    <col min="13315" max="13326" width="25.5703125" style="1" customWidth="1"/>
    <col min="13327" max="13568" width="9.140625" style="1"/>
    <col min="13569" max="13569" width="13.42578125" style="1" customWidth="1"/>
    <col min="13570" max="13570" width="54.7109375" style="1" customWidth="1"/>
    <col min="13571" max="13582" width="25.5703125" style="1" customWidth="1"/>
    <col min="13583" max="13824" width="9.140625" style="1"/>
    <col min="13825" max="13825" width="13.42578125" style="1" customWidth="1"/>
    <col min="13826" max="13826" width="54.7109375" style="1" customWidth="1"/>
    <col min="13827" max="13838" width="25.5703125" style="1" customWidth="1"/>
    <col min="13839" max="14080" width="9.140625" style="1"/>
    <col min="14081" max="14081" width="13.42578125" style="1" customWidth="1"/>
    <col min="14082" max="14082" width="54.7109375" style="1" customWidth="1"/>
    <col min="14083" max="14094" width="25.5703125" style="1" customWidth="1"/>
    <col min="14095" max="14336" width="9.140625" style="1"/>
    <col min="14337" max="14337" width="13.42578125" style="1" customWidth="1"/>
    <col min="14338" max="14338" width="54.7109375" style="1" customWidth="1"/>
    <col min="14339" max="14350" width="25.5703125" style="1" customWidth="1"/>
    <col min="14351" max="14592" width="9.140625" style="1"/>
    <col min="14593" max="14593" width="13.42578125" style="1" customWidth="1"/>
    <col min="14594" max="14594" width="54.7109375" style="1" customWidth="1"/>
    <col min="14595" max="14606" width="25.5703125" style="1" customWidth="1"/>
    <col min="14607" max="14848" width="9.140625" style="1"/>
    <col min="14849" max="14849" width="13.42578125" style="1" customWidth="1"/>
    <col min="14850" max="14850" width="54.7109375" style="1" customWidth="1"/>
    <col min="14851" max="14862" width="25.5703125" style="1" customWidth="1"/>
    <col min="14863" max="15104" width="9.140625" style="1"/>
    <col min="15105" max="15105" width="13.42578125" style="1" customWidth="1"/>
    <col min="15106" max="15106" width="54.7109375" style="1" customWidth="1"/>
    <col min="15107" max="15118" width="25.5703125" style="1" customWidth="1"/>
    <col min="15119" max="15360" width="9.140625" style="1"/>
    <col min="15361" max="15361" width="13.42578125" style="1" customWidth="1"/>
    <col min="15362" max="15362" width="54.7109375" style="1" customWidth="1"/>
    <col min="15363" max="15374" width="25.5703125" style="1" customWidth="1"/>
    <col min="15375" max="15616" width="9.140625" style="1"/>
    <col min="15617" max="15617" width="13.42578125" style="1" customWidth="1"/>
    <col min="15618" max="15618" width="54.7109375" style="1" customWidth="1"/>
    <col min="15619" max="15630" width="25.5703125" style="1" customWidth="1"/>
    <col min="15631" max="15872" width="9.140625" style="1"/>
    <col min="15873" max="15873" width="13.42578125" style="1" customWidth="1"/>
    <col min="15874" max="15874" width="54.7109375" style="1" customWidth="1"/>
    <col min="15875" max="15886" width="25.5703125" style="1" customWidth="1"/>
    <col min="15887" max="16128" width="9.140625" style="1"/>
    <col min="16129" max="16129" width="13.42578125" style="1" customWidth="1"/>
    <col min="16130" max="16130" width="54.7109375" style="1" customWidth="1"/>
    <col min="16131" max="16142" width="25.5703125" style="1" customWidth="1"/>
    <col min="16143" max="16384" width="9.140625" style="1"/>
  </cols>
  <sheetData>
    <row r="1" spans="1:19" s="4" customFormat="1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s="5" customFormat="1" ht="16.5" x14ac:dyDescent="0.25">
      <c r="B2" s="6"/>
      <c r="D2" s="7"/>
      <c r="F2" s="7" t="str">
        <f>'[1]1_BPS'!E5</f>
        <v>PROVINSI</v>
      </c>
      <c r="G2" s="8" t="str">
        <f>'[1]1_BPS'!F5</f>
        <v>NUSA TENGGARA BARAT</v>
      </c>
      <c r="I2" s="9"/>
      <c r="J2" s="9"/>
      <c r="K2" s="9"/>
      <c r="L2" s="9"/>
      <c r="M2" s="9"/>
      <c r="N2" s="9"/>
    </row>
    <row r="3" spans="1:19" s="5" customFormat="1" ht="16.5" x14ac:dyDescent="0.25">
      <c r="B3" s="6"/>
      <c r="D3" s="7"/>
      <c r="F3" s="7" t="str">
        <f>'[1]1_BPS'!E6</f>
        <v xml:space="preserve">TAHUN </v>
      </c>
      <c r="G3" s="8">
        <f>'[1]1_BPS'!F6</f>
        <v>2018</v>
      </c>
      <c r="I3" s="9"/>
      <c r="J3" s="9"/>
      <c r="K3" s="9"/>
      <c r="L3" s="9"/>
      <c r="M3" s="9"/>
      <c r="N3" s="9"/>
    </row>
    <row r="4" spans="1:19" ht="15.7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9" ht="34.5" customHeight="1" x14ac:dyDescent="0.25">
      <c r="A5" s="11" t="s">
        <v>1</v>
      </c>
      <c r="B5" s="11" t="s">
        <v>2</v>
      </c>
      <c r="C5" s="12" t="s">
        <v>3</v>
      </c>
      <c r="D5" s="13"/>
      <c r="E5" s="14"/>
      <c r="F5" s="12" t="s">
        <v>4</v>
      </c>
      <c r="G5" s="13"/>
      <c r="H5" s="14"/>
      <c r="I5" s="12" t="s">
        <v>5</v>
      </c>
      <c r="J5" s="13"/>
      <c r="K5" s="14"/>
      <c r="L5" s="12" t="s">
        <v>6</v>
      </c>
      <c r="M5" s="13"/>
      <c r="N5" s="14"/>
    </row>
    <row r="6" spans="1:19" ht="15" customHeight="1" x14ac:dyDescent="0.25">
      <c r="A6" s="15"/>
      <c r="B6" s="15"/>
      <c r="C6" s="16" t="s">
        <v>7</v>
      </c>
      <c r="D6" s="16" t="s">
        <v>8</v>
      </c>
      <c r="E6" s="16" t="s">
        <v>9</v>
      </c>
      <c r="F6" s="16" t="s">
        <v>7</v>
      </c>
      <c r="G6" s="16" t="s">
        <v>8</v>
      </c>
      <c r="H6" s="16" t="s">
        <v>9</v>
      </c>
      <c r="I6" s="16" t="s">
        <v>7</v>
      </c>
      <c r="J6" s="16" t="s">
        <v>8</v>
      </c>
      <c r="K6" s="16" t="s">
        <v>9</v>
      </c>
      <c r="L6" s="16" t="s">
        <v>7</v>
      </c>
      <c r="M6" s="16" t="s">
        <v>8</v>
      </c>
      <c r="N6" s="17" t="s">
        <v>9</v>
      </c>
    </row>
    <row r="7" spans="1:19" ht="15.75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9" s="23" customFormat="1" x14ac:dyDescent="0.25">
      <c r="A8" s="71" t="str">
        <f>'[1]11_SDMK'!A10</f>
        <v>1</v>
      </c>
      <c r="B8" s="19" t="str">
        <f>'[1]11_SDMK'!B10</f>
        <v xml:space="preserve"> Puskesmas di Lombok Barat</v>
      </c>
      <c r="C8" s="20">
        <v>7</v>
      </c>
      <c r="D8" s="20">
        <v>28</v>
      </c>
      <c r="E8" s="21">
        <f>SUM(C8:D8)</f>
        <v>35</v>
      </c>
      <c r="F8" s="20"/>
      <c r="G8" s="20">
        <v>8</v>
      </c>
      <c r="H8" s="22">
        <f>+G8+F8</f>
        <v>8</v>
      </c>
      <c r="I8" s="20"/>
      <c r="J8" s="20"/>
      <c r="K8" s="22">
        <f>+J8+I8</f>
        <v>0</v>
      </c>
      <c r="L8" s="20">
        <v>3</v>
      </c>
      <c r="M8" s="20">
        <v>2</v>
      </c>
      <c r="N8" s="22">
        <f>+M8+L8</f>
        <v>5</v>
      </c>
    </row>
    <row r="9" spans="1:19" ht="15" customHeight="1" x14ac:dyDescent="0.25">
      <c r="A9" s="72" t="str">
        <f>'[1]11_SDMK'!A11</f>
        <v>2</v>
      </c>
      <c r="B9" s="24" t="str">
        <f>'[1]11_SDMK'!B11</f>
        <v xml:space="preserve"> Puskesmas di Lombok Tengah</v>
      </c>
      <c r="C9" s="25">
        <v>10</v>
      </c>
      <c r="D9" s="25">
        <v>16</v>
      </c>
      <c r="E9" s="26">
        <f t="shared" ref="E9:E17" si="0">SUM(C9:D9)</f>
        <v>26</v>
      </c>
      <c r="F9" s="25">
        <v>14</v>
      </c>
      <c r="G9" s="25">
        <v>21</v>
      </c>
      <c r="H9" s="27">
        <f t="shared" ref="H9:H17" si="1">+G9+F9</f>
        <v>35</v>
      </c>
      <c r="I9" s="25"/>
      <c r="J9" s="25"/>
      <c r="K9" s="27">
        <f t="shared" ref="K9:K17" si="2">+J9+I9</f>
        <v>0</v>
      </c>
      <c r="L9" s="25">
        <v>4</v>
      </c>
      <c r="M9" s="25">
        <v>7</v>
      </c>
      <c r="N9" s="27">
        <f t="shared" ref="N9:N17" si="3">+M9+L9</f>
        <v>11</v>
      </c>
    </row>
    <row r="10" spans="1:19" ht="15" customHeight="1" x14ac:dyDescent="0.25">
      <c r="A10" s="72" t="str">
        <f>'[1]11_SDMK'!A12</f>
        <v>3</v>
      </c>
      <c r="B10" s="24" t="str">
        <f>'[1]11_SDMK'!B12</f>
        <v xml:space="preserve"> Puskesmas di Lombok Timur</v>
      </c>
      <c r="C10" s="25">
        <v>11</v>
      </c>
      <c r="D10" s="25">
        <v>42</v>
      </c>
      <c r="E10" s="26">
        <f t="shared" si="0"/>
        <v>53</v>
      </c>
      <c r="F10" s="25">
        <v>1</v>
      </c>
      <c r="G10" s="25">
        <v>4</v>
      </c>
      <c r="H10" s="27">
        <f t="shared" si="1"/>
        <v>5</v>
      </c>
      <c r="I10" s="25"/>
      <c r="J10" s="25"/>
      <c r="K10" s="27">
        <f t="shared" si="2"/>
        <v>0</v>
      </c>
      <c r="L10" s="25">
        <v>4</v>
      </c>
      <c r="M10" s="25">
        <v>6</v>
      </c>
      <c r="N10" s="27">
        <f t="shared" si="3"/>
        <v>10</v>
      </c>
    </row>
    <row r="11" spans="1:19" ht="15" customHeight="1" x14ac:dyDescent="0.25">
      <c r="A11" s="72" t="str">
        <f>'[1]11_SDMK'!A13</f>
        <v>4</v>
      </c>
      <c r="B11" s="24" t="str">
        <f>'[1]11_SDMK'!B13</f>
        <v xml:space="preserve"> Puskesmas di Sumbawa</v>
      </c>
      <c r="C11" s="25">
        <v>6</v>
      </c>
      <c r="D11" s="25">
        <v>40</v>
      </c>
      <c r="E11" s="26">
        <f t="shared" si="0"/>
        <v>46</v>
      </c>
      <c r="F11" s="25">
        <v>2</v>
      </c>
      <c r="G11" s="25">
        <v>4</v>
      </c>
      <c r="H11" s="27">
        <f t="shared" si="1"/>
        <v>6</v>
      </c>
      <c r="I11" s="25"/>
      <c r="J11" s="25"/>
      <c r="K11" s="27">
        <f t="shared" si="2"/>
        <v>0</v>
      </c>
      <c r="L11" s="25">
        <v>1</v>
      </c>
      <c r="M11" s="25">
        <v>4</v>
      </c>
      <c r="N11" s="27">
        <f t="shared" si="3"/>
        <v>5</v>
      </c>
    </row>
    <row r="12" spans="1:19" ht="15" customHeight="1" x14ac:dyDescent="0.25">
      <c r="A12" s="72" t="str">
        <f>'[1]11_SDMK'!A14</f>
        <v>5</v>
      </c>
      <c r="B12" s="24" t="str">
        <f>'[1]11_SDMK'!B14</f>
        <v xml:space="preserve"> Puskesmas di Dompu</v>
      </c>
      <c r="C12" s="25"/>
      <c r="D12" s="25"/>
      <c r="E12" s="26">
        <f t="shared" si="0"/>
        <v>0</v>
      </c>
      <c r="F12" s="25"/>
      <c r="G12" s="25"/>
      <c r="H12" s="27">
        <f t="shared" si="1"/>
        <v>0</v>
      </c>
      <c r="I12" s="25"/>
      <c r="J12" s="25"/>
      <c r="K12" s="27">
        <f t="shared" si="2"/>
        <v>0</v>
      </c>
      <c r="L12" s="25"/>
      <c r="M12" s="25"/>
      <c r="N12" s="27">
        <f t="shared" si="3"/>
        <v>0</v>
      </c>
    </row>
    <row r="13" spans="1:19" ht="15" customHeight="1" x14ac:dyDescent="0.25">
      <c r="A13" s="72" t="str">
        <f>'[1]11_SDMK'!A15</f>
        <v>6</v>
      </c>
      <c r="B13" s="24" t="str">
        <f>'[1]11_SDMK'!B15</f>
        <v xml:space="preserve"> Puskesmas di Bima</v>
      </c>
      <c r="C13" s="25">
        <v>2</v>
      </c>
      <c r="D13" s="25">
        <v>11</v>
      </c>
      <c r="E13" s="26">
        <f t="shared" si="0"/>
        <v>13</v>
      </c>
      <c r="F13" s="25"/>
      <c r="G13" s="25"/>
      <c r="H13" s="27">
        <f t="shared" si="1"/>
        <v>0</v>
      </c>
      <c r="I13" s="25"/>
      <c r="J13" s="25"/>
      <c r="K13" s="27">
        <f t="shared" si="2"/>
        <v>0</v>
      </c>
      <c r="L13" s="25"/>
      <c r="M13" s="25">
        <v>1</v>
      </c>
      <c r="N13" s="27">
        <f t="shared" si="3"/>
        <v>1</v>
      </c>
    </row>
    <row r="14" spans="1:19" ht="15" customHeight="1" x14ac:dyDescent="0.25">
      <c r="A14" s="72" t="str">
        <f>'[1]11_SDMK'!A16</f>
        <v>7</v>
      </c>
      <c r="B14" s="24" t="str">
        <f>'[1]11_SDMK'!B16</f>
        <v xml:space="preserve"> Puskesmas di Sumbawa Barat</v>
      </c>
      <c r="C14" s="25">
        <v>1</v>
      </c>
      <c r="D14" s="25">
        <v>10</v>
      </c>
      <c r="E14" s="26">
        <f t="shared" si="0"/>
        <v>11</v>
      </c>
      <c r="F14" s="25">
        <v>1</v>
      </c>
      <c r="G14" s="25">
        <v>3</v>
      </c>
      <c r="H14" s="27">
        <f t="shared" si="1"/>
        <v>4</v>
      </c>
      <c r="I14" s="25"/>
      <c r="J14" s="25"/>
      <c r="K14" s="27">
        <f t="shared" si="2"/>
        <v>0</v>
      </c>
      <c r="L14" s="25"/>
      <c r="M14" s="25"/>
      <c r="N14" s="27">
        <f t="shared" si="3"/>
        <v>0</v>
      </c>
    </row>
    <row r="15" spans="1:19" ht="15" customHeight="1" x14ac:dyDescent="0.25">
      <c r="A15" s="72" t="str">
        <f>'[1]11_SDMK'!A17</f>
        <v>8</v>
      </c>
      <c r="B15" s="24" t="str">
        <f>'[1]11_SDMK'!B17</f>
        <v xml:space="preserve"> Puskesmas di Lombok Utara</v>
      </c>
      <c r="C15" s="25">
        <v>3</v>
      </c>
      <c r="D15" s="25">
        <v>11</v>
      </c>
      <c r="E15" s="26">
        <f t="shared" si="0"/>
        <v>14</v>
      </c>
      <c r="F15" s="25"/>
      <c r="G15" s="25">
        <v>4</v>
      </c>
      <c r="H15" s="27">
        <f t="shared" si="1"/>
        <v>4</v>
      </c>
      <c r="I15" s="25"/>
      <c r="J15" s="25"/>
      <c r="K15" s="27">
        <f t="shared" si="2"/>
        <v>0</v>
      </c>
      <c r="L15" s="25">
        <v>1</v>
      </c>
      <c r="M15" s="25">
        <v>3</v>
      </c>
      <c r="N15" s="27">
        <f t="shared" si="3"/>
        <v>4</v>
      </c>
    </row>
    <row r="16" spans="1:19" ht="15" customHeight="1" x14ac:dyDescent="0.25">
      <c r="A16" s="72" t="str">
        <f>'[1]11_SDMK'!A18</f>
        <v>9</v>
      </c>
      <c r="B16" s="24" t="str">
        <f>'[1]11_SDMK'!B18</f>
        <v xml:space="preserve"> Puskesmas di Kota Mataram</v>
      </c>
      <c r="C16" s="25">
        <v>2</v>
      </c>
      <c r="D16" s="25">
        <v>7</v>
      </c>
      <c r="E16" s="26">
        <f t="shared" si="0"/>
        <v>9</v>
      </c>
      <c r="F16" s="25">
        <v>5</v>
      </c>
      <c r="G16" s="25">
        <v>10</v>
      </c>
      <c r="H16" s="27">
        <f t="shared" si="1"/>
        <v>15</v>
      </c>
      <c r="I16" s="25"/>
      <c r="J16" s="25"/>
      <c r="K16" s="27">
        <f t="shared" si="2"/>
        <v>0</v>
      </c>
      <c r="L16" s="25"/>
      <c r="M16" s="25">
        <v>4</v>
      </c>
      <c r="N16" s="27">
        <f t="shared" si="3"/>
        <v>4</v>
      </c>
    </row>
    <row r="17" spans="1:14" ht="15" customHeight="1" x14ac:dyDescent="0.25">
      <c r="A17" s="73" t="str">
        <f>'[1]11_SDMK'!A19</f>
        <v>10</v>
      </c>
      <c r="B17" s="28" t="str">
        <f>'[1]11_SDMK'!B19</f>
        <v xml:space="preserve"> Puskesmas di Kota Bima</v>
      </c>
      <c r="C17" s="29">
        <v>3</v>
      </c>
      <c r="D17" s="29">
        <v>11</v>
      </c>
      <c r="E17" s="30">
        <f t="shared" si="0"/>
        <v>14</v>
      </c>
      <c r="F17" s="29"/>
      <c r="G17" s="29">
        <v>2</v>
      </c>
      <c r="H17" s="31">
        <f t="shared" si="1"/>
        <v>2</v>
      </c>
      <c r="I17" s="29"/>
      <c r="J17" s="29"/>
      <c r="K17" s="30">
        <f t="shared" si="2"/>
        <v>0</v>
      </c>
      <c r="L17" s="29"/>
      <c r="M17" s="29"/>
      <c r="N17" s="30">
        <f t="shared" si="3"/>
        <v>0</v>
      </c>
    </row>
    <row r="18" spans="1:14" ht="24" customHeight="1" x14ac:dyDescent="0.25">
      <c r="A18" s="32" t="s">
        <v>10</v>
      </c>
      <c r="B18" s="33"/>
      <c r="C18" s="34">
        <f>SUM(C8:C17)</f>
        <v>45</v>
      </c>
      <c r="D18" s="34">
        <f t="shared" ref="D18:N18" si="4">SUM(D8:D17)</f>
        <v>176</v>
      </c>
      <c r="E18" s="34">
        <f t="shared" si="4"/>
        <v>221</v>
      </c>
      <c r="F18" s="34">
        <f t="shared" si="4"/>
        <v>23</v>
      </c>
      <c r="G18" s="34">
        <f t="shared" si="4"/>
        <v>56</v>
      </c>
      <c r="H18" s="34">
        <f t="shared" si="4"/>
        <v>79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13</v>
      </c>
      <c r="M18" s="34">
        <f t="shared" si="4"/>
        <v>27</v>
      </c>
      <c r="N18" s="34">
        <f t="shared" si="4"/>
        <v>40</v>
      </c>
    </row>
    <row r="19" spans="1:14" ht="20.100000000000001" customHeight="1" x14ac:dyDescent="0.25">
      <c r="A19" s="35">
        <v>1</v>
      </c>
      <c r="B19" s="36" t="s">
        <v>11</v>
      </c>
      <c r="C19" s="37">
        <v>0</v>
      </c>
      <c r="D19" s="37">
        <v>4</v>
      </c>
      <c r="E19" s="38">
        <f>SUM(C19:D19)</f>
        <v>4</v>
      </c>
      <c r="F19" s="37">
        <v>3</v>
      </c>
      <c r="G19" s="37">
        <v>17</v>
      </c>
      <c r="H19" s="38">
        <f>+G19+F19</f>
        <v>20</v>
      </c>
      <c r="I19" s="37">
        <v>4</v>
      </c>
      <c r="J19" s="37">
        <v>9</v>
      </c>
      <c r="K19" s="38">
        <f>SUM(I19:J19)</f>
        <v>13</v>
      </c>
      <c r="L19" s="37">
        <v>10</v>
      </c>
      <c r="M19" s="37">
        <v>24</v>
      </c>
      <c r="N19" s="38">
        <f>+M19+L19</f>
        <v>34</v>
      </c>
    </row>
    <row r="20" spans="1:14" ht="20.100000000000001" customHeight="1" x14ac:dyDescent="0.25">
      <c r="A20" s="39">
        <v>2</v>
      </c>
      <c r="B20" s="40" t="s">
        <v>12</v>
      </c>
      <c r="C20" s="41">
        <v>7</v>
      </c>
      <c r="D20" s="41">
        <v>27</v>
      </c>
      <c r="E20" s="42">
        <f t="shared" ref="E20:E50" si="5">SUM(C20:D20)</f>
        <v>34</v>
      </c>
      <c r="F20" s="41">
        <v>18</v>
      </c>
      <c r="G20" s="41">
        <v>6</v>
      </c>
      <c r="H20" s="42">
        <f t="shared" ref="H20:H50" si="6">+G20+F20</f>
        <v>24</v>
      </c>
      <c r="I20" s="41">
        <v>18</v>
      </c>
      <c r="J20" s="41">
        <v>14</v>
      </c>
      <c r="K20" s="42">
        <f t="shared" ref="K20:K50" si="7">SUM(I20:J20)</f>
        <v>32</v>
      </c>
      <c r="L20" s="41">
        <v>1</v>
      </c>
      <c r="M20" s="41">
        <v>10</v>
      </c>
      <c r="N20" s="42">
        <f t="shared" ref="N20:N58" si="8">+M20+L20</f>
        <v>11</v>
      </c>
    </row>
    <row r="21" spans="1:14" ht="20.100000000000001" customHeight="1" x14ac:dyDescent="0.25">
      <c r="A21" s="39">
        <v>3</v>
      </c>
      <c r="B21" s="40" t="s">
        <v>13</v>
      </c>
      <c r="C21" s="41">
        <v>3</v>
      </c>
      <c r="D21" s="41">
        <v>5</v>
      </c>
      <c r="E21" s="42">
        <f t="shared" si="5"/>
        <v>8</v>
      </c>
      <c r="F21" s="41">
        <v>2</v>
      </c>
      <c r="G21" s="41">
        <v>2</v>
      </c>
      <c r="H21" s="42">
        <f t="shared" si="6"/>
        <v>4</v>
      </c>
      <c r="I21" s="41">
        <v>4</v>
      </c>
      <c r="J21" s="41">
        <v>1</v>
      </c>
      <c r="K21" s="42">
        <f t="shared" si="7"/>
        <v>5</v>
      </c>
      <c r="L21" s="41">
        <v>4</v>
      </c>
      <c r="M21" s="41">
        <v>11</v>
      </c>
      <c r="N21" s="42">
        <f t="shared" si="8"/>
        <v>15</v>
      </c>
    </row>
    <row r="22" spans="1:14" ht="20.100000000000001" customHeight="1" x14ac:dyDescent="0.25">
      <c r="A22" s="39">
        <v>4</v>
      </c>
      <c r="B22" s="40" t="s">
        <v>14</v>
      </c>
      <c r="C22" s="41">
        <v>0</v>
      </c>
      <c r="D22" s="41">
        <v>3</v>
      </c>
      <c r="E22" s="42">
        <f t="shared" si="5"/>
        <v>3</v>
      </c>
      <c r="F22" s="41">
        <v>1</v>
      </c>
      <c r="G22" s="41">
        <v>2</v>
      </c>
      <c r="H22" s="42">
        <f t="shared" si="6"/>
        <v>3</v>
      </c>
      <c r="I22" s="41">
        <v>1</v>
      </c>
      <c r="J22" s="41">
        <v>1</v>
      </c>
      <c r="K22" s="42">
        <f t="shared" si="7"/>
        <v>2</v>
      </c>
      <c r="L22" s="41">
        <v>2</v>
      </c>
      <c r="M22" s="41">
        <v>0</v>
      </c>
      <c r="N22" s="42">
        <f t="shared" si="8"/>
        <v>2</v>
      </c>
    </row>
    <row r="23" spans="1:14" ht="20.100000000000001" customHeight="1" x14ac:dyDescent="0.25">
      <c r="A23" s="39">
        <v>5</v>
      </c>
      <c r="B23" s="40" t="s">
        <v>15</v>
      </c>
      <c r="C23" s="41">
        <v>1</v>
      </c>
      <c r="D23" s="41">
        <v>0</v>
      </c>
      <c r="E23" s="42">
        <f t="shared" si="5"/>
        <v>1</v>
      </c>
      <c r="F23" s="41">
        <v>4</v>
      </c>
      <c r="G23" s="41">
        <v>3</v>
      </c>
      <c r="H23" s="42">
        <f t="shared" si="6"/>
        <v>7</v>
      </c>
      <c r="I23" s="41">
        <v>0</v>
      </c>
      <c r="J23" s="41">
        <v>0</v>
      </c>
      <c r="K23" s="42">
        <f t="shared" si="7"/>
        <v>0</v>
      </c>
      <c r="L23" s="41">
        <v>2</v>
      </c>
      <c r="M23" s="41">
        <v>4</v>
      </c>
      <c r="N23" s="42">
        <f t="shared" si="8"/>
        <v>6</v>
      </c>
    </row>
    <row r="24" spans="1:14" ht="20.100000000000001" customHeight="1" x14ac:dyDescent="0.25">
      <c r="A24" s="39">
        <v>6</v>
      </c>
      <c r="B24" s="40" t="s">
        <v>16</v>
      </c>
      <c r="C24" s="41">
        <v>1</v>
      </c>
      <c r="D24" s="41">
        <v>1</v>
      </c>
      <c r="E24" s="42">
        <f t="shared" si="5"/>
        <v>2</v>
      </c>
      <c r="F24" s="41">
        <v>0</v>
      </c>
      <c r="G24" s="41">
        <v>0</v>
      </c>
      <c r="H24" s="42">
        <f t="shared" si="6"/>
        <v>0</v>
      </c>
      <c r="I24" s="41">
        <v>0</v>
      </c>
      <c r="J24" s="41">
        <v>0</v>
      </c>
      <c r="K24" s="42">
        <f t="shared" si="7"/>
        <v>0</v>
      </c>
      <c r="L24" s="41">
        <v>2</v>
      </c>
      <c r="M24" s="41">
        <v>4</v>
      </c>
      <c r="N24" s="42">
        <f t="shared" si="8"/>
        <v>6</v>
      </c>
    </row>
    <row r="25" spans="1:14" ht="20.100000000000001" customHeight="1" x14ac:dyDescent="0.25">
      <c r="A25" s="39">
        <v>7</v>
      </c>
      <c r="B25" s="40" t="s">
        <v>17</v>
      </c>
      <c r="C25" s="41">
        <v>0</v>
      </c>
      <c r="D25" s="41">
        <v>0</v>
      </c>
      <c r="E25" s="42">
        <f t="shared" si="5"/>
        <v>0</v>
      </c>
      <c r="F25" s="41">
        <v>0</v>
      </c>
      <c r="G25" s="41">
        <v>2</v>
      </c>
      <c r="H25" s="42">
        <f t="shared" si="6"/>
        <v>2</v>
      </c>
      <c r="I25" s="41">
        <v>0</v>
      </c>
      <c r="J25" s="41">
        <v>0</v>
      </c>
      <c r="K25" s="42">
        <f t="shared" si="7"/>
        <v>0</v>
      </c>
      <c r="L25" s="41">
        <v>0</v>
      </c>
      <c r="M25" s="41">
        <v>3</v>
      </c>
      <c r="N25" s="42">
        <f t="shared" si="8"/>
        <v>3</v>
      </c>
    </row>
    <row r="26" spans="1:14" ht="20.100000000000001" customHeight="1" x14ac:dyDescent="0.25">
      <c r="A26" s="39">
        <v>8</v>
      </c>
      <c r="B26" s="40" t="s">
        <v>18</v>
      </c>
      <c r="C26" s="41">
        <v>1</v>
      </c>
      <c r="D26" s="41">
        <v>7</v>
      </c>
      <c r="E26" s="42">
        <f t="shared" si="5"/>
        <v>8</v>
      </c>
      <c r="F26" s="41">
        <v>1</v>
      </c>
      <c r="G26" s="41">
        <v>2</v>
      </c>
      <c r="H26" s="42">
        <f t="shared" si="6"/>
        <v>3</v>
      </c>
      <c r="I26" s="41">
        <v>0</v>
      </c>
      <c r="J26" s="41">
        <v>0</v>
      </c>
      <c r="K26" s="42">
        <f t="shared" si="7"/>
        <v>0</v>
      </c>
      <c r="L26" s="41">
        <v>1</v>
      </c>
      <c r="M26" s="41">
        <v>0</v>
      </c>
      <c r="N26" s="42">
        <f t="shared" si="8"/>
        <v>1</v>
      </c>
    </row>
    <row r="27" spans="1:14" ht="20.100000000000001" customHeight="1" x14ac:dyDescent="0.25">
      <c r="A27" s="39">
        <v>9</v>
      </c>
      <c r="B27" s="40" t="s">
        <v>19</v>
      </c>
      <c r="C27" s="41">
        <v>0</v>
      </c>
      <c r="D27" s="41">
        <v>0</v>
      </c>
      <c r="E27" s="42">
        <f t="shared" si="5"/>
        <v>0</v>
      </c>
      <c r="F27" s="41">
        <v>0</v>
      </c>
      <c r="G27" s="41">
        <v>2</v>
      </c>
      <c r="H27" s="42">
        <f t="shared" si="6"/>
        <v>2</v>
      </c>
      <c r="I27" s="41">
        <v>0</v>
      </c>
      <c r="J27" s="41">
        <v>0</v>
      </c>
      <c r="K27" s="42">
        <f t="shared" si="7"/>
        <v>0</v>
      </c>
      <c r="L27" s="41">
        <v>0</v>
      </c>
      <c r="M27" s="41">
        <v>3</v>
      </c>
      <c r="N27" s="42">
        <f t="shared" si="8"/>
        <v>3</v>
      </c>
    </row>
    <row r="28" spans="1:14" ht="20.100000000000001" customHeight="1" x14ac:dyDescent="0.25">
      <c r="A28" s="39">
        <v>10</v>
      </c>
      <c r="B28" s="40" t="s">
        <v>20</v>
      </c>
      <c r="C28" s="41">
        <v>7</v>
      </c>
      <c r="D28" s="41">
        <v>5</v>
      </c>
      <c r="E28" s="42">
        <f t="shared" si="5"/>
        <v>12</v>
      </c>
      <c r="F28" s="41">
        <v>3</v>
      </c>
      <c r="G28" s="41">
        <v>4</v>
      </c>
      <c r="H28" s="42">
        <f t="shared" si="6"/>
        <v>7</v>
      </c>
      <c r="I28" s="41">
        <v>3</v>
      </c>
      <c r="J28" s="41">
        <v>1</v>
      </c>
      <c r="K28" s="42">
        <f t="shared" si="7"/>
        <v>4</v>
      </c>
      <c r="L28" s="41">
        <v>2</v>
      </c>
      <c r="M28" s="41">
        <v>4</v>
      </c>
      <c r="N28" s="42">
        <f t="shared" si="8"/>
        <v>6</v>
      </c>
    </row>
    <row r="29" spans="1:14" ht="20.100000000000001" customHeight="1" x14ac:dyDescent="0.25">
      <c r="A29" s="39">
        <v>11</v>
      </c>
      <c r="B29" s="40" t="s">
        <v>21</v>
      </c>
      <c r="C29" s="41">
        <v>0</v>
      </c>
      <c r="D29" s="41">
        <v>0</v>
      </c>
      <c r="E29" s="42">
        <f t="shared" si="5"/>
        <v>0</v>
      </c>
      <c r="F29" s="41">
        <v>0</v>
      </c>
      <c r="G29" s="41">
        <v>2</v>
      </c>
      <c r="H29" s="42">
        <f t="shared" si="6"/>
        <v>2</v>
      </c>
      <c r="I29" s="41">
        <v>0</v>
      </c>
      <c r="J29" s="41">
        <v>0</v>
      </c>
      <c r="K29" s="42">
        <f t="shared" si="7"/>
        <v>0</v>
      </c>
      <c r="L29" s="41">
        <v>0</v>
      </c>
      <c r="M29" s="41">
        <v>0</v>
      </c>
      <c r="N29" s="42">
        <f t="shared" si="8"/>
        <v>0</v>
      </c>
    </row>
    <row r="30" spans="1:14" ht="20.100000000000001" customHeight="1" x14ac:dyDescent="0.25">
      <c r="A30" s="39">
        <v>12</v>
      </c>
      <c r="B30" s="40" t="s">
        <v>22</v>
      </c>
      <c r="C30" s="41">
        <v>0</v>
      </c>
      <c r="D30" s="41">
        <v>0</v>
      </c>
      <c r="E30" s="42">
        <f t="shared" si="5"/>
        <v>0</v>
      </c>
      <c r="F30" s="41">
        <v>1</v>
      </c>
      <c r="G30" s="41">
        <v>0</v>
      </c>
      <c r="H30" s="42">
        <f t="shared" si="6"/>
        <v>1</v>
      </c>
      <c r="I30" s="41">
        <v>1</v>
      </c>
      <c r="J30" s="41">
        <v>3</v>
      </c>
      <c r="K30" s="42">
        <f t="shared" si="7"/>
        <v>4</v>
      </c>
      <c r="L30" s="41">
        <v>3</v>
      </c>
      <c r="M30" s="41">
        <v>1</v>
      </c>
      <c r="N30" s="42">
        <f t="shared" si="8"/>
        <v>4</v>
      </c>
    </row>
    <row r="31" spans="1:14" ht="20.100000000000001" customHeight="1" x14ac:dyDescent="0.25">
      <c r="A31" s="39">
        <v>13</v>
      </c>
      <c r="B31" s="40" t="s">
        <v>23</v>
      </c>
      <c r="C31" s="41">
        <v>3</v>
      </c>
      <c r="D31" s="41">
        <v>3</v>
      </c>
      <c r="E31" s="42">
        <f t="shared" si="5"/>
        <v>6</v>
      </c>
      <c r="F31" s="41">
        <v>4</v>
      </c>
      <c r="G31" s="41">
        <v>2</v>
      </c>
      <c r="H31" s="42">
        <f t="shared" si="6"/>
        <v>6</v>
      </c>
      <c r="I31" s="41">
        <v>0</v>
      </c>
      <c r="J31" s="41">
        <v>0</v>
      </c>
      <c r="K31" s="42">
        <f t="shared" si="7"/>
        <v>0</v>
      </c>
      <c r="L31" s="41">
        <v>1</v>
      </c>
      <c r="M31" s="41">
        <v>4</v>
      </c>
      <c r="N31" s="42">
        <f t="shared" si="8"/>
        <v>5</v>
      </c>
    </row>
    <row r="32" spans="1:14" ht="20.100000000000001" customHeight="1" x14ac:dyDescent="0.25">
      <c r="A32" s="39">
        <v>14</v>
      </c>
      <c r="B32" s="40" t="s">
        <v>24</v>
      </c>
      <c r="C32" s="41">
        <v>0</v>
      </c>
      <c r="D32" s="41">
        <v>0</v>
      </c>
      <c r="E32" s="42">
        <f t="shared" si="5"/>
        <v>0</v>
      </c>
      <c r="F32" s="41">
        <v>6</v>
      </c>
      <c r="G32" s="41">
        <v>5</v>
      </c>
      <c r="H32" s="42">
        <f t="shared" si="6"/>
        <v>11</v>
      </c>
      <c r="I32" s="41">
        <v>4</v>
      </c>
      <c r="J32" s="41">
        <v>3</v>
      </c>
      <c r="K32" s="42">
        <f t="shared" si="7"/>
        <v>7</v>
      </c>
      <c r="L32" s="41">
        <v>6</v>
      </c>
      <c r="M32" s="41">
        <v>5</v>
      </c>
      <c r="N32" s="42">
        <f t="shared" si="8"/>
        <v>11</v>
      </c>
    </row>
    <row r="33" spans="1:14" ht="20.100000000000001" customHeight="1" x14ac:dyDescent="0.25">
      <c r="A33" s="39">
        <v>15</v>
      </c>
      <c r="B33" s="40" t="s">
        <v>25</v>
      </c>
      <c r="C33" s="41">
        <v>0</v>
      </c>
      <c r="D33" s="41">
        <v>0</v>
      </c>
      <c r="E33" s="42">
        <f t="shared" si="5"/>
        <v>0</v>
      </c>
      <c r="F33" s="41">
        <v>1</v>
      </c>
      <c r="G33" s="41">
        <v>0</v>
      </c>
      <c r="H33" s="42">
        <f t="shared" si="6"/>
        <v>1</v>
      </c>
      <c r="I33" s="41">
        <v>0</v>
      </c>
      <c r="J33" s="41">
        <v>0</v>
      </c>
      <c r="K33" s="42">
        <f t="shared" si="7"/>
        <v>0</v>
      </c>
      <c r="L33" s="41">
        <v>0</v>
      </c>
      <c r="M33" s="41">
        <v>1</v>
      </c>
      <c r="N33" s="42">
        <f t="shared" si="8"/>
        <v>1</v>
      </c>
    </row>
    <row r="34" spans="1:14" ht="20.100000000000001" customHeight="1" x14ac:dyDescent="0.25">
      <c r="A34" s="39">
        <v>16</v>
      </c>
      <c r="B34" s="40" t="s">
        <v>26</v>
      </c>
      <c r="C34" s="41">
        <v>0</v>
      </c>
      <c r="D34" s="41">
        <v>0</v>
      </c>
      <c r="E34" s="42">
        <f t="shared" si="5"/>
        <v>0</v>
      </c>
      <c r="F34" s="41">
        <v>1</v>
      </c>
      <c r="G34" s="41">
        <v>3</v>
      </c>
      <c r="H34" s="42">
        <f t="shared" si="6"/>
        <v>4</v>
      </c>
      <c r="I34" s="41">
        <v>0</v>
      </c>
      <c r="J34" s="41">
        <v>0</v>
      </c>
      <c r="K34" s="42">
        <f t="shared" si="7"/>
        <v>0</v>
      </c>
      <c r="L34" s="41">
        <v>0</v>
      </c>
      <c r="M34" s="41">
        <v>1</v>
      </c>
      <c r="N34" s="42">
        <f t="shared" si="8"/>
        <v>1</v>
      </c>
    </row>
    <row r="35" spans="1:14" ht="20.100000000000001" customHeight="1" x14ac:dyDescent="0.25">
      <c r="A35" s="39">
        <v>17</v>
      </c>
      <c r="B35" s="40" t="s">
        <v>27</v>
      </c>
      <c r="C35" s="41">
        <v>6</v>
      </c>
      <c r="D35" s="41">
        <v>13</v>
      </c>
      <c r="E35" s="42">
        <f t="shared" si="5"/>
        <v>19</v>
      </c>
      <c r="F35" s="41">
        <v>1</v>
      </c>
      <c r="G35" s="41">
        <v>0</v>
      </c>
      <c r="H35" s="42">
        <f t="shared" si="6"/>
        <v>1</v>
      </c>
      <c r="I35" s="41">
        <v>0</v>
      </c>
      <c r="J35" s="41">
        <v>0</v>
      </c>
      <c r="K35" s="42">
        <f t="shared" si="7"/>
        <v>0</v>
      </c>
      <c r="L35" s="41">
        <v>0</v>
      </c>
      <c r="M35" s="41">
        <v>0</v>
      </c>
      <c r="N35" s="42">
        <f t="shared" si="8"/>
        <v>0</v>
      </c>
    </row>
    <row r="36" spans="1:14" ht="20.100000000000001" customHeight="1" x14ac:dyDescent="0.25">
      <c r="A36" s="39">
        <v>18</v>
      </c>
      <c r="B36" s="40" t="s">
        <v>28</v>
      </c>
      <c r="C36" s="41">
        <v>0</v>
      </c>
      <c r="D36" s="41">
        <v>0</v>
      </c>
      <c r="E36" s="42">
        <f t="shared" si="5"/>
        <v>0</v>
      </c>
      <c r="F36" s="41">
        <v>0</v>
      </c>
      <c r="G36" s="41">
        <v>0</v>
      </c>
      <c r="H36" s="42">
        <f t="shared" si="6"/>
        <v>0</v>
      </c>
      <c r="I36" s="41">
        <v>0</v>
      </c>
      <c r="J36" s="41">
        <v>0</v>
      </c>
      <c r="K36" s="42">
        <f t="shared" si="7"/>
        <v>0</v>
      </c>
      <c r="L36" s="41">
        <v>0</v>
      </c>
      <c r="M36" s="41">
        <v>0</v>
      </c>
      <c r="N36" s="42">
        <f t="shared" si="8"/>
        <v>0</v>
      </c>
    </row>
    <row r="37" spans="1:14" ht="20.100000000000001" customHeight="1" x14ac:dyDescent="0.25">
      <c r="A37" s="39">
        <v>19</v>
      </c>
      <c r="B37" s="40" t="s">
        <v>29</v>
      </c>
      <c r="C37" s="41">
        <v>1</v>
      </c>
      <c r="D37" s="41">
        <v>2</v>
      </c>
      <c r="E37" s="42">
        <f t="shared" si="5"/>
        <v>3</v>
      </c>
      <c r="F37" s="41">
        <v>0</v>
      </c>
      <c r="G37" s="41">
        <v>0</v>
      </c>
      <c r="H37" s="42">
        <f t="shared" si="6"/>
        <v>0</v>
      </c>
      <c r="I37" s="41">
        <v>0</v>
      </c>
      <c r="J37" s="41">
        <v>0</v>
      </c>
      <c r="K37" s="42">
        <f t="shared" si="7"/>
        <v>0</v>
      </c>
      <c r="L37" s="41">
        <v>0</v>
      </c>
      <c r="M37" s="41">
        <v>0</v>
      </c>
      <c r="N37" s="42">
        <f t="shared" si="8"/>
        <v>0</v>
      </c>
    </row>
    <row r="38" spans="1:14" ht="20.100000000000001" customHeight="1" x14ac:dyDescent="0.25">
      <c r="A38" s="39">
        <v>20</v>
      </c>
      <c r="B38" s="40" t="s">
        <v>30</v>
      </c>
      <c r="C38" s="41">
        <v>1</v>
      </c>
      <c r="D38" s="41">
        <v>1</v>
      </c>
      <c r="E38" s="42">
        <f t="shared" si="5"/>
        <v>2</v>
      </c>
      <c r="F38" s="41">
        <v>0</v>
      </c>
      <c r="G38" s="41">
        <v>0</v>
      </c>
      <c r="H38" s="42">
        <f t="shared" si="6"/>
        <v>0</v>
      </c>
      <c r="I38" s="41">
        <v>0</v>
      </c>
      <c r="J38" s="41">
        <v>0</v>
      </c>
      <c r="K38" s="42">
        <f t="shared" si="7"/>
        <v>0</v>
      </c>
      <c r="L38" s="41">
        <v>0</v>
      </c>
      <c r="M38" s="41">
        <v>0</v>
      </c>
      <c r="N38" s="42">
        <f t="shared" si="8"/>
        <v>0</v>
      </c>
    </row>
    <row r="39" spans="1:14" ht="20.100000000000001" customHeight="1" x14ac:dyDescent="0.25">
      <c r="A39" s="39">
        <v>21</v>
      </c>
      <c r="B39" s="40" t="s">
        <v>31</v>
      </c>
      <c r="C39" s="41">
        <v>0</v>
      </c>
      <c r="D39" s="41">
        <v>0</v>
      </c>
      <c r="E39" s="42">
        <f t="shared" si="5"/>
        <v>0</v>
      </c>
      <c r="F39" s="41">
        <v>0</v>
      </c>
      <c r="G39" s="41">
        <v>0</v>
      </c>
      <c r="H39" s="42">
        <f t="shared" si="6"/>
        <v>0</v>
      </c>
      <c r="I39" s="41">
        <v>0</v>
      </c>
      <c r="J39" s="41">
        <v>0</v>
      </c>
      <c r="K39" s="42">
        <f t="shared" si="7"/>
        <v>0</v>
      </c>
      <c r="L39" s="41">
        <v>0</v>
      </c>
      <c r="M39" s="41">
        <v>0</v>
      </c>
      <c r="N39" s="42">
        <f t="shared" si="8"/>
        <v>0</v>
      </c>
    </row>
    <row r="40" spans="1:14" ht="20.100000000000001" customHeight="1" x14ac:dyDescent="0.25">
      <c r="A40" s="39">
        <v>22</v>
      </c>
      <c r="B40" s="40" t="s">
        <v>32</v>
      </c>
      <c r="C40" s="41">
        <v>1</v>
      </c>
      <c r="D40" s="41">
        <v>3</v>
      </c>
      <c r="E40" s="42">
        <f t="shared" si="5"/>
        <v>4</v>
      </c>
      <c r="F40" s="41">
        <v>9</v>
      </c>
      <c r="G40" s="41">
        <v>27</v>
      </c>
      <c r="H40" s="42">
        <f t="shared" si="6"/>
        <v>36</v>
      </c>
      <c r="I40" s="41">
        <v>0</v>
      </c>
      <c r="J40" s="41">
        <v>0</v>
      </c>
      <c r="K40" s="42">
        <f t="shared" si="7"/>
        <v>0</v>
      </c>
      <c r="L40" s="41">
        <v>3</v>
      </c>
      <c r="M40" s="41">
        <v>4</v>
      </c>
      <c r="N40" s="42">
        <f t="shared" si="8"/>
        <v>7</v>
      </c>
    </row>
    <row r="41" spans="1:14" ht="20.100000000000001" customHeight="1" x14ac:dyDescent="0.25">
      <c r="A41" s="39">
        <v>23</v>
      </c>
      <c r="B41" s="40" t="s">
        <v>33</v>
      </c>
      <c r="C41" s="41">
        <v>2</v>
      </c>
      <c r="D41" s="41">
        <v>4</v>
      </c>
      <c r="E41" s="42">
        <f t="shared" si="5"/>
        <v>6</v>
      </c>
      <c r="F41" s="41">
        <v>0</v>
      </c>
      <c r="G41" s="41">
        <v>0</v>
      </c>
      <c r="H41" s="42">
        <f t="shared" si="6"/>
        <v>0</v>
      </c>
      <c r="I41" s="41">
        <v>0</v>
      </c>
      <c r="J41" s="41">
        <v>0</v>
      </c>
      <c r="K41" s="42">
        <f t="shared" si="7"/>
        <v>0</v>
      </c>
      <c r="L41" s="41">
        <v>0</v>
      </c>
      <c r="M41" s="41">
        <v>0</v>
      </c>
      <c r="N41" s="42">
        <f t="shared" si="8"/>
        <v>0</v>
      </c>
    </row>
    <row r="42" spans="1:14" ht="20.100000000000001" customHeight="1" x14ac:dyDescent="0.25">
      <c r="A42" s="39">
        <v>24</v>
      </c>
      <c r="B42" s="40" t="s">
        <v>34</v>
      </c>
      <c r="C42" s="41">
        <v>13</v>
      </c>
      <c r="D42" s="41">
        <v>33</v>
      </c>
      <c r="E42" s="42">
        <f t="shared" si="5"/>
        <v>46</v>
      </c>
      <c r="F42" s="41">
        <v>14</v>
      </c>
      <c r="G42" s="41">
        <v>21</v>
      </c>
      <c r="H42" s="42">
        <f t="shared" si="6"/>
        <v>35</v>
      </c>
      <c r="I42" s="41">
        <v>2</v>
      </c>
      <c r="J42" s="41">
        <v>4</v>
      </c>
      <c r="K42" s="42">
        <f t="shared" si="7"/>
        <v>6</v>
      </c>
      <c r="L42" s="41">
        <v>4</v>
      </c>
      <c r="M42" s="41">
        <v>7</v>
      </c>
      <c r="N42" s="42">
        <f t="shared" si="8"/>
        <v>11</v>
      </c>
    </row>
    <row r="43" spans="1:14" ht="20.100000000000001" customHeight="1" x14ac:dyDescent="0.25">
      <c r="A43" s="39">
        <v>25</v>
      </c>
      <c r="B43" s="40" t="s">
        <v>35</v>
      </c>
      <c r="C43" s="41">
        <v>0</v>
      </c>
      <c r="D43" s="41">
        <v>0</v>
      </c>
      <c r="E43" s="42">
        <f t="shared" si="5"/>
        <v>0</v>
      </c>
      <c r="F43" s="41">
        <v>0</v>
      </c>
      <c r="G43" s="41">
        <v>0</v>
      </c>
      <c r="H43" s="42">
        <f t="shared" si="6"/>
        <v>0</v>
      </c>
      <c r="I43" s="41">
        <v>0</v>
      </c>
      <c r="J43" s="41">
        <v>0</v>
      </c>
      <c r="K43" s="42">
        <f t="shared" si="7"/>
        <v>0</v>
      </c>
      <c r="L43" s="41">
        <v>0</v>
      </c>
      <c r="M43" s="41">
        <v>0</v>
      </c>
      <c r="N43" s="42">
        <f t="shared" si="8"/>
        <v>0</v>
      </c>
    </row>
    <row r="44" spans="1:14" ht="20.100000000000001" customHeight="1" x14ac:dyDescent="0.25">
      <c r="A44" s="39">
        <v>26</v>
      </c>
      <c r="B44" s="40" t="s">
        <v>36</v>
      </c>
      <c r="C44" s="41">
        <v>6</v>
      </c>
      <c r="D44" s="41">
        <v>20</v>
      </c>
      <c r="E44" s="42">
        <f t="shared" si="5"/>
        <v>26</v>
      </c>
      <c r="F44" s="41">
        <v>17</v>
      </c>
      <c r="G44" s="41">
        <v>5</v>
      </c>
      <c r="H44" s="42">
        <f t="shared" si="6"/>
        <v>22</v>
      </c>
      <c r="I44" s="41">
        <v>1</v>
      </c>
      <c r="J44" s="41">
        <v>4</v>
      </c>
      <c r="K44" s="42">
        <f t="shared" si="7"/>
        <v>5</v>
      </c>
      <c r="L44" s="41">
        <v>9</v>
      </c>
      <c r="M44" s="41">
        <v>16</v>
      </c>
      <c r="N44" s="42">
        <f t="shared" si="8"/>
        <v>25</v>
      </c>
    </row>
    <row r="45" spans="1:14" ht="20.100000000000001" customHeight="1" x14ac:dyDescent="0.25">
      <c r="A45" s="39">
        <v>27</v>
      </c>
      <c r="B45" s="40" t="s">
        <v>37</v>
      </c>
      <c r="C45" s="41">
        <v>4</v>
      </c>
      <c r="D45" s="41">
        <v>4</v>
      </c>
      <c r="E45" s="42">
        <f t="shared" si="5"/>
        <v>8</v>
      </c>
      <c r="F45" s="41">
        <v>0</v>
      </c>
      <c r="G45" s="41">
        <v>0</v>
      </c>
      <c r="H45" s="42">
        <f t="shared" si="6"/>
        <v>0</v>
      </c>
      <c r="I45" s="41">
        <v>1</v>
      </c>
      <c r="J45" s="41">
        <v>1</v>
      </c>
      <c r="K45" s="42">
        <f t="shared" si="7"/>
        <v>2</v>
      </c>
      <c r="L45" s="41">
        <v>1</v>
      </c>
      <c r="M45" s="41">
        <v>0</v>
      </c>
      <c r="N45" s="42">
        <f t="shared" si="8"/>
        <v>1</v>
      </c>
    </row>
    <row r="46" spans="1:14" ht="20.100000000000001" customHeight="1" x14ac:dyDescent="0.25">
      <c r="A46" s="39">
        <v>28</v>
      </c>
      <c r="B46" s="40" t="s">
        <v>38</v>
      </c>
      <c r="C46" s="41">
        <v>1</v>
      </c>
      <c r="D46" s="41">
        <v>6</v>
      </c>
      <c r="E46" s="42">
        <f t="shared" si="5"/>
        <v>7</v>
      </c>
      <c r="F46" s="41">
        <v>0</v>
      </c>
      <c r="G46" s="41">
        <v>0</v>
      </c>
      <c r="H46" s="42">
        <f t="shared" si="6"/>
        <v>0</v>
      </c>
      <c r="I46" s="41">
        <v>0</v>
      </c>
      <c r="J46" s="41">
        <v>0</v>
      </c>
      <c r="K46" s="42">
        <f t="shared" si="7"/>
        <v>0</v>
      </c>
      <c r="L46" s="41">
        <v>0</v>
      </c>
      <c r="M46" s="41">
        <v>0</v>
      </c>
      <c r="N46" s="42">
        <f t="shared" si="8"/>
        <v>0</v>
      </c>
    </row>
    <row r="47" spans="1:14" ht="20.100000000000001" customHeight="1" x14ac:dyDescent="0.25">
      <c r="A47" s="39">
        <v>29</v>
      </c>
      <c r="B47" s="40" t="s">
        <v>39</v>
      </c>
      <c r="C47" s="41">
        <v>1</v>
      </c>
      <c r="D47" s="41">
        <v>12</v>
      </c>
      <c r="E47" s="42">
        <f t="shared" si="5"/>
        <v>13</v>
      </c>
      <c r="F47" s="41">
        <v>0</v>
      </c>
      <c r="G47" s="41">
        <v>0</v>
      </c>
      <c r="H47" s="42">
        <f t="shared" si="6"/>
        <v>0</v>
      </c>
      <c r="I47" s="41">
        <v>2</v>
      </c>
      <c r="J47" s="41">
        <v>5</v>
      </c>
      <c r="K47" s="42">
        <f t="shared" si="7"/>
        <v>7</v>
      </c>
      <c r="L47" s="41">
        <v>9</v>
      </c>
      <c r="M47" s="41">
        <v>3</v>
      </c>
      <c r="N47" s="42">
        <f t="shared" si="8"/>
        <v>12</v>
      </c>
    </row>
    <row r="48" spans="1:14" ht="20.100000000000001" customHeight="1" x14ac:dyDescent="0.25">
      <c r="A48" s="39">
        <v>30</v>
      </c>
      <c r="B48" s="40" t="s">
        <v>40</v>
      </c>
      <c r="C48" s="41">
        <v>6</v>
      </c>
      <c r="D48" s="41">
        <v>3</v>
      </c>
      <c r="E48" s="42">
        <f t="shared" si="5"/>
        <v>9</v>
      </c>
      <c r="F48" s="41">
        <v>0</v>
      </c>
      <c r="G48" s="41">
        <v>0</v>
      </c>
      <c r="H48" s="42">
        <f t="shared" si="6"/>
        <v>0</v>
      </c>
      <c r="I48" s="41">
        <v>1</v>
      </c>
      <c r="J48" s="41">
        <v>0</v>
      </c>
      <c r="K48" s="42">
        <f t="shared" si="7"/>
        <v>1</v>
      </c>
      <c r="L48" s="41">
        <v>0</v>
      </c>
      <c r="M48" s="41">
        <v>0</v>
      </c>
      <c r="N48" s="42">
        <f t="shared" si="8"/>
        <v>0</v>
      </c>
    </row>
    <row r="49" spans="1:14" ht="20.100000000000001" customHeight="1" x14ac:dyDescent="0.25">
      <c r="A49" s="39">
        <v>31</v>
      </c>
      <c r="B49" s="40" t="s">
        <v>41</v>
      </c>
      <c r="C49" s="41">
        <v>0</v>
      </c>
      <c r="D49" s="41">
        <v>0</v>
      </c>
      <c r="E49" s="42">
        <f t="shared" si="5"/>
        <v>0</v>
      </c>
      <c r="F49" s="41">
        <v>0</v>
      </c>
      <c r="G49" s="41">
        <v>0</v>
      </c>
      <c r="H49" s="42">
        <f t="shared" si="6"/>
        <v>0</v>
      </c>
      <c r="I49" s="41">
        <v>0</v>
      </c>
      <c r="J49" s="41">
        <v>0</v>
      </c>
      <c r="K49" s="42">
        <f t="shared" si="7"/>
        <v>0</v>
      </c>
      <c r="L49" s="41">
        <v>0</v>
      </c>
      <c r="M49" s="41">
        <v>0</v>
      </c>
      <c r="N49" s="42">
        <f t="shared" si="8"/>
        <v>0</v>
      </c>
    </row>
    <row r="50" spans="1:14" ht="20.100000000000001" customHeight="1" x14ac:dyDescent="0.25">
      <c r="A50" s="39">
        <v>32</v>
      </c>
      <c r="B50" s="40" t="s">
        <v>42</v>
      </c>
      <c r="C50" s="41">
        <v>4</v>
      </c>
      <c r="D50" s="41">
        <v>18</v>
      </c>
      <c r="E50" s="42">
        <f t="shared" si="5"/>
        <v>22</v>
      </c>
      <c r="F50" s="41">
        <v>0</v>
      </c>
      <c r="G50" s="41">
        <v>0</v>
      </c>
      <c r="H50" s="42">
        <f t="shared" si="6"/>
        <v>0</v>
      </c>
      <c r="I50" s="41">
        <v>1</v>
      </c>
      <c r="J50" s="41">
        <v>4</v>
      </c>
      <c r="K50" s="42">
        <f t="shared" si="7"/>
        <v>5</v>
      </c>
      <c r="L50" s="41">
        <v>4</v>
      </c>
      <c r="M50" s="41">
        <v>10</v>
      </c>
      <c r="N50" s="42">
        <f t="shared" si="8"/>
        <v>14</v>
      </c>
    </row>
    <row r="51" spans="1:14" ht="20.100000000000001" customHeight="1" x14ac:dyDescent="0.25">
      <c r="A51" s="39">
        <v>33</v>
      </c>
      <c r="B51" s="43" t="s">
        <v>43</v>
      </c>
      <c r="C51" s="41">
        <v>2</v>
      </c>
      <c r="D51" s="41">
        <v>8</v>
      </c>
      <c r="E51" s="42">
        <f>SUM(C51:D51)</f>
        <v>10</v>
      </c>
      <c r="F51" s="41">
        <v>3</v>
      </c>
      <c r="G51" s="41">
        <v>4</v>
      </c>
      <c r="H51" s="42">
        <f>+G51+F51</f>
        <v>7</v>
      </c>
      <c r="I51" s="41">
        <v>1</v>
      </c>
      <c r="J51" s="41">
        <v>2</v>
      </c>
      <c r="K51" s="42">
        <f>SUM(I51:J51)</f>
        <v>3</v>
      </c>
      <c r="L51" s="41">
        <v>2</v>
      </c>
      <c r="M51" s="41">
        <v>7</v>
      </c>
      <c r="N51" s="42">
        <f t="shared" si="8"/>
        <v>9</v>
      </c>
    </row>
    <row r="52" spans="1:14" ht="20.100000000000001" customHeight="1" x14ac:dyDescent="0.25">
      <c r="A52" s="39">
        <v>34</v>
      </c>
      <c r="B52" s="40" t="s">
        <v>44</v>
      </c>
      <c r="C52" s="41">
        <v>0</v>
      </c>
      <c r="D52" s="41">
        <v>5</v>
      </c>
      <c r="E52" s="42">
        <f>SUM(C52:D52)</f>
        <v>5</v>
      </c>
      <c r="F52" s="41">
        <v>1</v>
      </c>
      <c r="G52" s="41">
        <v>2</v>
      </c>
      <c r="H52" s="42">
        <f>+G52+F52</f>
        <v>3</v>
      </c>
      <c r="I52" s="41">
        <v>0</v>
      </c>
      <c r="J52" s="41">
        <v>0</v>
      </c>
      <c r="K52" s="42">
        <f>SUM(I52:J52)</f>
        <v>0</v>
      </c>
      <c r="L52" s="41">
        <v>1</v>
      </c>
      <c r="M52" s="41">
        <v>5</v>
      </c>
      <c r="N52" s="42">
        <f t="shared" si="8"/>
        <v>6</v>
      </c>
    </row>
    <row r="53" spans="1:14" ht="20.100000000000001" customHeight="1" x14ac:dyDescent="0.25">
      <c r="A53" s="39">
        <v>35</v>
      </c>
      <c r="B53" s="40" t="s">
        <v>45</v>
      </c>
      <c r="C53" s="41">
        <v>0</v>
      </c>
      <c r="D53" s="41">
        <v>3</v>
      </c>
      <c r="E53" s="42">
        <f>SUM(C53:D53)</f>
        <v>3</v>
      </c>
      <c r="F53" s="41">
        <v>2</v>
      </c>
      <c r="G53" s="41">
        <v>1</v>
      </c>
      <c r="H53" s="42">
        <f>+G53+F53</f>
        <v>3</v>
      </c>
      <c r="I53" s="41">
        <v>0</v>
      </c>
      <c r="J53" s="41">
        <v>0</v>
      </c>
      <c r="K53" s="42">
        <f>SUM(I53:J53)</f>
        <v>0</v>
      </c>
      <c r="L53" s="41">
        <v>2</v>
      </c>
      <c r="M53" s="41">
        <v>5</v>
      </c>
      <c r="N53" s="42">
        <f t="shared" si="8"/>
        <v>7</v>
      </c>
    </row>
    <row r="54" spans="1:14" ht="20.100000000000001" customHeight="1" x14ac:dyDescent="0.25">
      <c r="A54" s="39">
        <v>36</v>
      </c>
      <c r="B54" s="40" t="s">
        <v>46</v>
      </c>
      <c r="C54" s="41">
        <v>1</v>
      </c>
      <c r="D54" s="41">
        <v>0</v>
      </c>
      <c r="E54" s="42">
        <f>SUM(C54:D54)</f>
        <v>1</v>
      </c>
      <c r="F54" s="41">
        <v>0</v>
      </c>
      <c r="G54" s="41">
        <v>0</v>
      </c>
      <c r="H54" s="42">
        <f>+G54+F54</f>
        <v>0</v>
      </c>
      <c r="I54" s="41">
        <v>0</v>
      </c>
      <c r="J54" s="41">
        <v>0</v>
      </c>
      <c r="K54" s="42">
        <f>SUM(I54:J54)</f>
        <v>0</v>
      </c>
      <c r="L54" s="41">
        <v>0</v>
      </c>
      <c r="M54" s="41">
        <v>0</v>
      </c>
      <c r="N54" s="42">
        <f t="shared" si="8"/>
        <v>0</v>
      </c>
    </row>
    <row r="55" spans="1:14" ht="20.100000000000001" customHeight="1" x14ac:dyDescent="0.25">
      <c r="A55" s="39">
        <v>37</v>
      </c>
      <c r="B55" s="40" t="s">
        <v>47</v>
      </c>
      <c r="C55" s="41">
        <v>0</v>
      </c>
      <c r="D55" s="41">
        <v>0</v>
      </c>
      <c r="E55" s="42">
        <v>0</v>
      </c>
      <c r="F55" s="41">
        <v>0</v>
      </c>
      <c r="G55" s="41">
        <v>0</v>
      </c>
      <c r="H55" s="42">
        <v>0</v>
      </c>
      <c r="I55" s="41">
        <v>0</v>
      </c>
      <c r="J55" s="41">
        <v>0</v>
      </c>
      <c r="K55" s="42">
        <v>0</v>
      </c>
      <c r="L55" s="41">
        <v>0</v>
      </c>
      <c r="M55" s="41">
        <v>0</v>
      </c>
      <c r="N55" s="42">
        <f t="shared" si="8"/>
        <v>0</v>
      </c>
    </row>
    <row r="56" spans="1:14" ht="20.100000000000001" customHeight="1" x14ac:dyDescent="0.25">
      <c r="A56" s="39">
        <v>38</v>
      </c>
      <c r="B56" s="40" t="s">
        <v>48</v>
      </c>
      <c r="C56" s="41">
        <v>1</v>
      </c>
      <c r="D56" s="41">
        <v>2</v>
      </c>
      <c r="E56" s="42">
        <f>SUM(C56:D56)</f>
        <v>3</v>
      </c>
      <c r="F56" s="41">
        <v>0</v>
      </c>
      <c r="G56" s="41">
        <v>0</v>
      </c>
      <c r="H56" s="42">
        <f>+G56+F56</f>
        <v>0</v>
      </c>
      <c r="I56" s="41">
        <v>0</v>
      </c>
      <c r="J56" s="41">
        <v>0</v>
      </c>
      <c r="K56" s="42">
        <f>SUM(I56:J56)</f>
        <v>0</v>
      </c>
      <c r="L56" s="41">
        <v>1</v>
      </c>
      <c r="M56" s="41">
        <v>0</v>
      </c>
      <c r="N56" s="42">
        <f t="shared" si="8"/>
        <v>1</v>
      </c>
    </row>
    <row r="57" spans="1:14" ht="20.100000000000001" customHeight="1" x14ac:dyDescent="0.25">
      <c r="A57" s="39">
        <v>39</v>
      </c>
      <c r="B57" s="40" t="s">
        <v>49</v>
      </c>
      <c r="C57" s="41">
        <v>5</v>
      </c>
      <c r="D57" s="41">
        <v>8</v>
      </c>
      <c r="E57" s="42">
        <f>SUM(C57:D57)</f>
        <v>13</v>
      </c>
      <c r="F57" s="41">
        <v>7</v>
      </c>
      <c r="G57" s="41">
        <v>3</v>
      </c>
      <c r="H57" s="42">
        <f>+G57+F57</f>
        <v>10</v>
      </c>
      <c r="I57" s="41">
        <v>0</v>
      </c>
      <c r="J57" s="41">
        <v>1</v>
      </c>
      <c r="K57" s="42">
        <f>SUM(I57:J57)</f>
        <v>1</v>
      </c>
      <c r="L57" s="41">
        <v>6</v>
      </c>
      <c r="M57" s="41">
        <v>6</v>
      </c>
      <c r="N57" s="42">
        <f t="shared" si="8"/>
        <v>12</v>
      </c>
    </row>
    <row r="58" spans="1:14" ht="20.100000000000001" customHeight="1" x14ac:dyDescent="0.25">
      <c r="A58" s="44">
        <v>40</v>
      </c>
      <c r="B58" s="45" t="s">
        <v>50</v>
      </c>
      <c r="C58" s="46">
        <v>3</v>
      </c>
      <c r="D58" s="46">
        <v>9</v>
      </c>
      <c r="E58" s="47">
        <f>SUM(C58:D58)</f>
        <v>12</v>
      </c>
      <c r="F58" s="46">
        <v>0</v>
      </c>
      <c r="G58" s="46">
        <v>0</v>
      </c>
      <c r="H58" s="47">
        <f>+G58+F58</f>
        <v>0</v>
      </c>
      <c r="I58" s="46">
        <v>1</v>
      </c>
      <c r="J58" s="46">
        <v>1</v>
      </c>
      <c r="K58" s="47">
        <f>SUM(I58:J58)</f>
        <v>2</v>
      </c>
      <c r="L58" s="46">
        <v>0</v>
      </c>
      <c r="M58" s="46">
        <v>0</v>
      </c>
      <c r="N58" s="47">
        <f t="shared" si="8"/>
        <v>0</v>
      </c>
    </row>
    <row r="59" spans="1:14" ht="15" customHeight="1" x14ac:dyDescent="0.25">
      <c r="A59" s="48"/>
      <c r="B59" s="48"/>
      <c r="C59" s="49"/>
      <c r="D59" s="49"/>
      <c r="E59" s="50"/>
      <c r="F59" s="49"/>
      <c r="G59" s="49"/>
      <c r="H59" s="50"/>
      <c r="I59" s="49"/>
      <c r="J59" s="49"/>
      <c r="K59" s="50"/>
      <c r="L59" s="49"/>
      <c r="M59" s="49"/>
      <c r="N59" s="50"/>
    </row>
    <row r="60" spans="1:14" ht="24" customHeight="1" x14ac:dyDescent="0.25">
      <c r="A60" s="32" t="s">
        <v>51</v>
      </c>
      <c r="B60" s="33"/>
      <c r="C60" s="51">
        <f>SUM(C19:C58)</f>
        <v>81</v>
      </c>
      <c r="D60" s="51">
        <f t="shared" ref="D60:N60" si="9">SUM(D19:D58)</f>
        <v>209</v>
      </c>
      <c r="E60" s="51">
        <f t="shared" si="9"/>
        <v>290</v>
      </c>
      <c r="F60" s="51">
        <f t="shared" si="9"/>
        <v>99</v>
      </c>
      <c r="G60" s="51">
        <f t="shared" si="9"/>
        <v>115</v>
      </c>
      <c r="H60" s="51">
        <f t="shared" si="9"/>
        <v>214</v>
      </c>
      <c r="I60" s="51">
        <f t="shared" si="9"/>
        <v>45</v>
      </c>
      <c r="J60" s="51">
        <f t="shared" si="9"/>
        <v>54</v>
      </c>
      <c r="K60" s="51">
        <f t="shared" si="9"/>
        <v>99</v>
      </c>
      <c r="L60" s="51">
        <f t="shared" si="9"/>
        <v>76</v>
      </c>
      <c r="M60" s="51">
        <f t="shared" si="9"/>
        <v>138</v>
      </c>
      <c r="N60" s="51">
        <f t="shared" si="9"/>
        <v>214</v>
      </c>
    </row>
    <row r="61" spans="1:14" ht="20.100000000000001" customHeight="1" x14ac:dyDescent="0.25">
      <c r="A61" s="52" t="s">
        <v>52</v>
      </c>
      <c r="B61" s="53"/>
      <c r="C61" s="54"/>
      <c r="D61" s="54"/>
      <c r="E61" s="55"/>
      <c r="F61" s="54"/>
      <c r="G61" s="54"/>
      <c r="H61" s="55"/>
      <c r="I61" s="54"/>
      <c r="J61" s="54"/>
      <c r="K61" s="55"/>
      <c r="L61" s="54"/>
      <c r="M61" s="54"/>
      <c r="N61" s="55"/>
    </row>
    <row r="62" spans="1:14" ht="20.100000000000001" customHeight="1" x14ac:dyDescent="0.25">
      <c r="A62" s="56" t="s">
        <v>53</v>
      </c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20.100000000000001" customHeight="1" x14ac:dyDescent="0.25">
      <c r="A63" s="56" t="s">
        <v>54</v>
      </c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20.100000000000001" customHeight="1" x14ac:dyDescent="0.25">
      <c r="A64" s="59" t="s">
        <v>55</v>
      </c>
      <c r="B64" s="59"/>
      <c r="C64" s="51">
        <f>C18+C60+C61+C62+C63</f>
        <v>126</v>
      </c>
      <c r="D64" s="51">
        <f t="shared" ref="D64:N64" si="10">D18+D60+D61+D62+D63</f>
        <v>385</v>
      </c>
      <c r="E64" s="51">
        <f t="shared" si="10"/>
        <v>511</v>
      </c>
      <c r="F64" s="51">
        <f t="shared" si="10"/>
        <v>122</v>
      </c>
      <c r="G64" s="51">
        <f t="shared" si="10"/>
        <v>171</v>
      </c>
      <c r="H64" s="51">
        <f t="shared" si="10"/>
        <v>293</v>
      </c>
      <c r="I64" s="51">
        <f t="shared" si="10"/>
        <v>45</v>
      </c>
      <c r="J64" s="51">
        <f t="shared" si="10"/>
        <v>54</v>
      </c>
      <c r="K64" s="51">
        <f t="shared" si="10"/>
        <v>99</v>
      </c>
      <c r="L64" s="51">
        <f t="shared" si="10"/>
        <v>89</v>
      </c>
      <c r="M64" s="51">
        <f t="shared" si="10"/>
        <v>165</v>
      </c>
      <c r="N64" s="51">
        <f t="shared" si="10"/>
        <v>254</v>
      </c>
    </row>
    <row r="65" spans="1:14" ht="20.100000000000001" customHeight="1" thickBot="1" x14ac:dyDescent="0.3">
      <c r="A65" s="60" t="s">
        <v>56</v>
      </c>
      <c r="B65" s="60"/>
      <c r="C65" s="61"/>
      <c r="D65" s="61"/>
      <c r="E65" s="62">
        <f>E64/'[2]2_BPS'!$E$28*100000</f>
        <v>233.83196130561515</v>
      </c>
      <c r="F65" s="63"/>
      <c r="G65" s="63"/>
      <c r="H65" s="62">
        <f>H64/'[2]2_BPS'!$E$28*100000</f>
        <v>134.07586039637033</v>
      </c>
      <c r="I65" s="63"/>
      <c r="J65" s="63"/>
      <c r="K65" s="62">
        <f>K64/'[2]2_BPS'!$E$28*100000</f>
        <v>45.30208252300568</v>
      </c>
      <c r="L65" s="63"/>
      <c r="M65" s="63"/>
      <c r="N65" s="62">
        <f>N64/'[2]2_BPS'!$E$28*100000</f>
        <v>116.22958546306508</v>
      </c>
    </row>
    <row r="66" spans="1:14" ht="20.100000000000001" customHeight="1" x14ac:dyDescent="0.25">
      <c r="A66" s="64"/>
      <c r="B66" s="64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x14ac:dyDescent="0.25">
      <c r="A67" s="67" t="s">
        <v>57</v>
      </c>
      <c r="B67" s="67"/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x14ac:dyDescent="0.25">
      <c r="A68" s="69" t="s">
        <v>58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23"/>
      <c r="B71" s="23"/>
      <c r="C71" s="23"/>
      <c r="D71" s="23"/>
      <c r="E71" s="70">
        <f>E64+H64</f>
        <v>804</v>
      </c>
      <c r="F71" s="23"/>
      <c r="G71" s="23"/>
      <c r="H71" s="23"/>
      <c r="I71" s="23"/>
      <c r="J71" s="23"/>
      <c r="K71" s="23"/>
      <c r="L71" s="23"/>
      <c r="M71" s="23"/>
      <c r="N71" s="23"/>
    </row>
  </sheetData>
  <mergeCells count="8">
    <mergeCell ref="A60:B60"/>
    <mergeCell ref="A67:C67"/>
    <mergeCell ref="A1:N1"/>
    <mergeCell ref="C5:E5"/>
    <mergeCell ref="F5:H5"/>
    <mergeCell ref="I5:K5"/>
    <mergeCell ref="L5:N5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2019-09-18T07:22:04Z</dcterms:created>
  <dcterms:modified xsi:type="dcterms:W3CDTF">2019-09-18T07:25:18Z</dcterms:modified>
</cp:coreProperties>
</file>