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9495" windowHeight="76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19" i="1"/>
  <c r="E18"/>
  <c r="G18" s="1"/>
  <c r="B18"/>
  <c r="A18"/>
  <c r="E17"/>
  <c r="G17" s="1"/>
  <c r="B17"/>
  <c r="A17"/>
  <c r="E16"/>
  <c r="G16" s="1"/>
  <c r="B16"/>
  <c r="A16"/>
  <c r="E15"/>
  <c r="G15" s="1"/>
  <c r="B15"/>
  <c r="A15"/>
  <c r="E14"/>
  <c r="G14" s="1"/>
  <c r="B14"/>
  <c r="A14"/>
  <c r="E13"/>
  <c r="G13" s="1"/>
  <c r="B13"/>
  <c r="A13"/>
  <c r="E12"/>
  <c r="G12" s="1"/>
  <c r="B12"/>
  <c r="A12"/>
  <c r="E11"/>
  <c r="G11" s="1"/>
  <c r="B11"/>
  <c r="A11"/>
  <c r="E10"/>
  <c r="G10" s="1"/>
  <c r="B10"/>
  <c r="A10"/>
  <c r="D19"/>
  <c r="E19" s="1"/>
  <c r="G19" s="1"/>
  <c r="B9"/>
  <c r="A9"/>
  <c r="E9" l="1"/>
  <c r="G9" s="1"/>
</calcChain>
</file>

<file path=xl/sharedStrings.xml><?xml version="1.0" encoding="utf-8"?>
<sst xmlns="http://schemas.openxmlformats.org/spreadsheetml/2006/main" count="13" uniqueCount="13">
  <si>
    <t>NO</t>
  </si>
  <si>
    <t>KABUPATEN</t>
  </si>
  <si>
    <t>PUSKESMAS</t>
  </si>
  <si>
    <t xml:space="preserve">PERKIRAAN BUMIL DENGAN KOMPLIKASI KEBIDANAN </t>
  </si>
  <si>
    <t>PENANGANAN KOMPLIKASI KEBIDANAN</t>
  </si>
  <si>
    <t>S</t>
  </si>
  <si>
    <t>%</t>
  </si>
  <si>
    <t>JUMLAH (KAB/KOTA)</t>
  </si>
  <si>
    <t>PROVINSI NUSA TENGGARA BARAT</t>
  </si>
  <si>
    <t>JUMLAH IBU HAMIL</t>
  </si>
  <si>
    <t>Sumber: Dinas Kesehatan Provinsi NTB</t>
  </si>
  <si>
    <t>TAHUN 2015</t>
  </si>
  <si>
    <t>JUMLAH DAN PERSENTASE PENANGANAN KOMPLIKASI KEBIDANAN MENURUT JENIS KELAMIN DAN KABUPATEN/KOTA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</si>
</sst>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2"/>
      <name val="Noto Sans Symbols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/>
      <sheetData sheetId="2"/>
      <sheetData sheetId="3"/>
      <sheetData sheetId="4">
        <row r="12">
          <cell r="A12">
            <v>1</v>
          </cell>
          <cell r="B12" t="str">
            <v xml:space="preserve"> Lombok Barat</v>
          </cell>
        </row>
        <row r="13">
          <cell r="A13">
            <v>2</v>
          </cell>
          <cell r="B13" t="str">
            <v xml:space="preserve"> Lombok Tengah</v>
          </cell>
        </row>
        <row r="14">
          <cell r="A14">
            <v>3</v>
          </cell>
          <cell r="B14" t="str">
            <v xml:space="preserve"> Lombok Timur</v>
          </cell>
        </row>
        <row r="15">
          <cell r="A15">
            <v>4</v>
          </cell>
          <cell r="B15" t="str">
            <v xml:space="preserve"> Sumbawa</v>
          </cell>
        </row>
        <row r="16">
          <cell r="A16">
            <v>5</v>
          </cell>
          <cell r="B16" t="str">
            <v xml:space="preserve"> Dompu</v>
          </cell>
        </row>
        <row r="17">
          <cell r="A17">
            <v>6</v>
          </cell>
          <cell r="B17" t="str">
            <v xml:space="preserve"> Bima</v>
          </cell>
        </row>
        <row r="18">
          <cell r="A18">
            <v>7</v>
          </cell>
          <cell r="B18" t="str">
            <v xml:space="preserve"> Sumbawa Barat</v>
          </cell>
        </row>
        <row r="19">
          <cell r="A19">
            <v>8</v>
          </cell>
          <cell r="B19" t="str">
            <v xml:space="preserve"> Lombok Utara</v>
          </cell>
        </row>
        <row r="20">
          <cell r="A20">
            <v>9</v>
          </cell>
          <cell r="B20" t="str">
            <v xml:space="preserve"> Kota Mataram</v>
          </cell>
        </row>
        <row r="21">
          <cell r="A21">
            <v>10</v>
          </cell>
          <cell r="B21" t="str">
            <v xml:space="preserve"> Kota Bima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96"/>
  <sheetViews>
    <sheetView tabSelected="1" workbookViewId="0">
      <selection activeCell="F5" sqref="F5:G6"/>
    </sheetView>
  </sheetViews>
  <sheetFormatPr defaultRowHeight="15"/>
  <cols>
    <col min="1" max="1" width="9.140625" style="2"/>
    <col min="2" max="2" width="20.42578125" style="2" customWidth="1"/>
    <col min="3" max="3" width="15.85546875" style="2" bestFit="1" customWidth="1"/>
    <col min="4" max="7" width="18.7109375" style="2" customWidth="1"/>
    <col min="8" max="16384" width="9.140625" style="2"/>
  </cols>
  <sheetData>
    <row r="1" spans="1:17">
      <c r="A1" s="32" t="s">
        <v>12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2" t="s">
        <v>8</v>
      </c>
      <c r="B2" s="32"/>
      <c r="C2" s="32"/>
      <c r="D2" s="32"/>
      <c r="E2" s="32"/>
      <c r="F2" s="32"/>
      <c r="G2" s="3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32" t="s">
        <v>11</v>
      </c>
      <c r="B3" s="32"/>
      <c r="C3" s="32"/>
      <c r="D3" s="32"/>
      <c r="E3" s="32"/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thickBot="1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>
      <c r="A5" s="33" t="s">
        <v>0</v>
      </c>
      <c r="B5" s="33" t="s">
        <v>1</v>
      </c>
      <c r="C5" s="33" t="s">
        <v>2</v>
      </c>
      <c r="D5" s="33" t="s">
        <v>9</v>
      </c>
      <c r="E5" s="33" t="s">
        <v>3</v>
      </c>
      <c r="F5" s="36" t="s">
        <v>4</v>
      </c>
      <c r="G5" s="37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30" customHeight="1">
      <c r="A6" s="34"/>
      <c r="B6" s="34"/>
      <c r="C6" s="34"/>
      <c r="D6" s="34"/>
      <c r="E6" s="34"/>
      <c r="F6" s="38"/>
      <c r="G6" s="39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35"/>
      <c r="B7" s="35"/>
      <c r="C7" s="35"/>
      <c r="D7" s="35"/>
      <c r="E7" s="35"/>
      <c r="F7" s="4" t="s">
        <v>5</v>
      </c>
      <c r="G7" s="5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7">
        <f>'[1]4KIA'!A12</f>
        <v>1</v>
      </c>
      <c r="B9" s="8" t="str">
        <f>'[1]4KIA'!B12</f>
        <v xml:space="preserve"> Lombok Barat</v>
      </c>
      <c r="C9" s="9">
        <v>17</v>
      </c>
      <c r="D9" s="9">
        <v>15345</v>
      </c>
      <c r="E9" s="9">
        <f t="shared" ref="E9:E19" si="0">20%*D9</f>
        <v>3069</v>
      </c>
      <c r="F9" s="9">
        <v>4033</v>
      </c>
      <c r="G9" s="10">
        <f t="shared" ref="G9:G19" si="1">F9/E9*100</f>
        <v>131.41088302378625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1">
        <f>'[1]4KIA'!A13</f>
        <v>2</v>
      </c>
      <c r="B10" s="12" t="str">
        <f>'[1]4KIA'!B13</f>
        <v xml:space="preserve"> Lombok Tengah</v>
      </c>
      <c r="C10" s="13">
        <v>25</v>
      </c>
      <c r="D10" s="13">
        <v>21585</v>
      </c>
      <c r="E10" s="13">
        <f t="shared" si="0"/>
        <v>4317</v>
      </c>
      <c r="F10" s="13">
        <v>4353</v>
      </c>
      <c r="G10" s="14">
        <f t="shared" si="1"/>
        <v>100.83391243919388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1">
        <f>'[1]4KIA'!A14</f>
        <v>3</v>
      </c>
      <c r="B11" s="12" t="str">
        <f>'[1]4KIA'!B14</f>
        <v xml:space="preserve"> Lombok Timur</v>
      </c>
      <c r="C11" s="13">
        <v>29</v>
      </c>
      <c r="D11" s="13">
        <v>28771</v>
      </c>
      <c r="E11" s="13">
        <f t="shared" si="0"/>
        <v>5754.2000000000007</v>
      </c>
      <c r="F11" s="13">
        <v>6762</v>
      </c>
      <c r="G11" s="14">
        <f t="shared" si="1"/>
        <v>117.51416356748112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1">
        <f>'[1]4KIA'!A15</f>
        <v>4</v>
      </c>
      <c r="B12" s="12" t="str">
        <f>'[1]4KIA'!B15</f>
        <v xml:space="preserve"> Sumbawa</v>
      </c>
      <c r="C12" s="13">
        <v>25</v>
      </c>
      <c r="D12" s="13">
        <v>11631</v>
      </c>
      <c r="E12" s="13">
        <f t="shared" si="0"/>
        <v>2326.2000000000003</v>
      </c>
      <c r="F12" s="13">
        <v>2167</v>
      </c>
      <c r="G12" s="14">
        <f t="shared" si="1"/>
        <v>93.156220445361527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1">
        <f>'[1]4KIA'!A16</f>
        <v>5</v>
      </c>
      <c r="B13" s="12" t="str">
        <f>'[1]4KIA'!B16</f>
        <v xml:space="preserve"> Dompu</v>
      </c>
      <c r="C13" s="13">
        <v>9</v>
      </c>
      <c r="D13" s="13">
        <v>6017</v>
      </c>
      <c r="E13" s="13">
        <f t="shared" si="0"/>
        <v>1203.4000000000001</v>
      </c>
      <c r="F13" s="13">
        <v>1523</v>
      </c>
      <c r="G13" s="14">
        <f t="shared" si="1"/>
        <v>126.55808542463021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1">
        <f>'[1]4KIA'!A17</f>
        <v>6</v>
      </c>
      <c r="B14" s="12" t="str">
        <f>'[1]4KIA'!B17</f>
        <v xml:space="preserve"> Bima</v>
      </c>
      <c r="C14" s="13">
        <v>20</v>
      </c>
      <c r="D14" s="13">
        <v>11947</v>
      </c>
      <c r="E14" s="13">
        <f t="shared" si="0"/>
        <v>2389.4</v>
      </c>
      <c r="F14" s="13">
        <v>2630</v>
      </c>
      <c r="G14" s="14">
        <f t="shared" si="1"/>
        <v>110.06947350799364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1">
        <f>'[1]4KIA'!A18</f>
        <v>7</v>
      </c>
      <c r="B15" s="12" t="str">
        <f>'[1]4KIA'!B18</f>
        <v xml:space="preserve"> Sumbawa Barat</v>
      </c>
      <c r="C15" s="13">
        <v>9</v>
      </c>
      <c r="D15" s="13">
        <v>3313</v>
      </c>
      <c r="E15" s="13">
        <f t="shared" si="0"/>
        <v>662.6</v>
      </c>
      <c r="F15" s="13">
        <v>677</v>
      </c>
      <c r="G15" s="14">
        <f t="shared" si="1"/>
        <v>102.17325686688801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1">
        <f>'[1]4KIA'!A19</f>
        <v>8</v>
      </c>
      <c r="B16" s="12" t="str">
        <f>'[1]4KIA'!B19</f>
        <v xml:space="preserve"> Lombok Utara</v>
      </c>
      <c r="C16" s="13">
        <v>8</v>
      </c>
      <c r="D16" s="13">
        <v>5698</v>
      </c>
      <c r="E16" s="13">
        <f t="shared" si="0"/>
        <v>1139.6000000000001</v>
      </c>
      <c r="F16" s="13">
        <v>1534</v>
      </c>
      <c r="G16" s="14">
        <f t="shared" si="1"/>
        <v>134.60863460863459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5">
        <f>'[1]4KIA'!A20</f>
        <v>9</v>
      </c>
      <c r="B17" s="16" t="str">
        <f>'[1]4KIA'!B20</f>
        <v xml:space="preserve"> Kota Mataram</v>
      </c>
      <c r="C17" s="17">
        <v>11</v>
      </c>
      <c r="D17" s="17">
        <v>9912</v>
      </c>
      <c r="E17" s="17">
        <f t="shared" si="0"/>
        <v>1982.4</v>
      </c>
      <c r="F17" s="17">
        <v>1985</v>
      </c>
      <c r="G17" s="18">
        <f t="shared" si="1"/>
        <v>100.13115415657788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>
      <c r="A18" s="20">
        <f>'[1]4KIA'!A21</f>
        <v>10</v>
      </c>
      <c r="B18" s="21" t="str">
        <f>'[1]4KIA'!B21</f>
        <v xml:space="preserve"> Kota Bima</v>
      </c>
      <c r="C18" s="22">
        <v>5</v>
      </c>
      <c r="D18" s="22">
        <v>4077</v>
      </c>
      <c r="E18" s="22">
        <f t="shared" si="0"/>
        <v>815.40000000000009</v>
      </c>
      <c r="F18" s="22">
        <v>881</v>
      </c>
      <c r="G18" s="23">
        <f t="shared" si="1"/>
        <v>108.04513122393915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thickBot="1">
      <c r="A19" s="24" t="s">
        <v>7</v>
      </c>
      <c r="B19" s="25"/>
      <c r="C19" s="26"/>
      <c r="D19" s="27">
        <f>SUM(D9:D18)</f>
        <v>118296</v>
      </c>
      <c r="E19" s="27">
        <f t="shared" si="0"/>
        <v>23659.200000000001</v>
      </c>
      <c r="F19" s="31">
        <f>SUM(F9:F18)</f>
        <v>26545</v>
      </c>
      <c r="G19" s="28">
        <f t="shared" si="1"/>
        <v>112.19736931088119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30" t="s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29"/>
      <c r="E21" s="29"/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1"/>
      <c r="D22" s="29"/>
      <c r="E22" s="29"/>
      <c r="F22" s="2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29"/>
      <c r="E29" s="2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29"/>
      <c r="F30" s="2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</sheetData>
  <mergeCells count="9">
    <mergeCell ref="A1:G1"/>
    <mergeCell ref="A2:G2"/>
    <mergeCell ref="A3:G3"/>
    <mergeCell ref="E5:E7"/>
    <mergeCell ref="A5:A7"/>
    <mergeCell ref="B5:B7"/>
    <mergeCell ref="C5:C7"/>
    <mergeCell ref="D5:D7"/>
    <mergeCell ref="F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2019-03-04T15:26:12Z</dcterms:created>
  <dcterms:modified xsi:type="dcterms:W3CDTF">2019-03-04T15:55:34Z</dcterms:modified>
</cp:coreProperties>
</file>