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57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/>
  <c r="G22" i="1"/>
  <c r="F22" i="1"/>
  <c r="E23" i="1" s="1"/>
  <c r="E22" i="1"/>
  <c r="D22" i="1"/>
  <c r="D23" i="1" s="1"/>
  <c r="K20" i="1"/>
  <c r="J20" i="1"/>
  <c r="L20" i="1" s="1"/>
  <c r="I20" i="1"/>
  <c r="F20" i="1"/>
  <c r="C20" i="1"/>
  <c r="B20" i="1"/>
  <c r="A20" i="1"/>
  <c r="K19" i="1"/>
  <c r="J19" i="1"/>
  <c r="L19" i="1" s="1"/>
  <c r="I19" i="1"/>
  <c r="F19" i="1"/>
  <c r="C19" i="1"/>
  <c r="B19" i="1"/>
  <c r="A19" i="1"/>
  <c r="K18" i="1"/>
  <c r="J18" i="1"/>
  <c r="L18" i="1" s="1"/>
  <c r="I18" i="1"/>
  <c r="F18" i="1"/>
  <c r="C18" i="1"/>
  <c r="B18" i="1"/>
  <c r="A18" i="1"/>
  <c r="K17" i="1"/>
  <c r="J17" i="1"/>
  <c r="L17" i="1" s="1"/>
  <c r="I17" i="1"/>
  <c r="F17" i="1"/>
  <c r="C17" i="1"/>
  <c r="B17" i="1"/>
  <c r="A17" i="1"/>
  <c r="K16" i="1"/>
  <c r="J16" i="1"/>
  <c r="L16" i="1" s="1"/>
  <c r="I16" i="1"/>
  <c r="F16" i="1"/>
  <c r="C16" i="1"/>
  <c r="B16" i="1"/>
  <c r="A16" i="1"/>
  <c r="K15" i="1"/>
  <c r="J15" i="1"/>
  <c r="L15" i="1" s="1"/>
  <c r="I15" i="1"/>
  <c r="F15" i="1"/>
  <c r="C15" i="1"/>
  <c r="B15" i="1"/>
  <c r="A15" i="1"/>
  <c r="K14" i="1"/>
  <c r="J14" i="1"/>
  <c r="L14" i="1" s="1"/>
  <c r="I14" i="1"/>
  <c r="F14" i="1"/>
  <c r="C14" i="1"/>
  <c r="B14" i="1"/>
  <c r="A14" i="1"/>
  <c r="K13" i="1"/>
  <c r="J13" i="1"/>
  <c r="L13" i="1" s="1"/>
  <c r="I13" i="1"/>
  <c r="F13" i="1"/>
  <c r="C13" i="1"/>
  <c r="B13" i="1"/>
  <c r="A13" i="1"/>
  <c r="K12" i="1"/>
  <c r="J12" i="1"/>
  <c r="L12" i="1" s="1"/>
  <c r="I12" i="1"/>
  <c r="F12" i="1"/>
  <c r="C12" i="1"/>
  <c r="B12" i="1"/>
  <c r="A12" i="1"/>
  <c r="K11" i="1"/>
  <c r="K22" i="1" s="1"/>
  <c r="J11" i="1"/>
  <c r="L11" i="1" s="1"/>
  <c r="I11" i="1"/>
  <c r="I22" i="1" s="1"/>
  <c r="F11" i="1"/>
  <c r="C11" i="1"/>
  <c r="B11" i="1"/>
  <c r="A11" i="1"/>
  <c r="G5" i="1"/>
  <c r="F5" i="1"/>
  <c r="G4" i="1"/>
  <c r="F4" i="1"/>
  <c r="L22" i="1" l="1"/>
  <c r="L24" i="1" s="1"/>
  <c r="G23" i="1"/>
  <c r="K24" i="1"/>
  <c r="H23" i="1"/>
  <c r="J24" i="1"/>
  <c r="K23" i="1" l="1"/>
  <c r="J23" i="1"/>
</calcChain>
</file>

<file path=xl/sharedStrings.xml><?xml version="1.0" encoding="utf-8"?>
<sst xmlns="http://schemas.openxmlformats.org/spreadsheetml/2006/main" count="24" uniqueCount="17">
  <si>
    <t>TABEL  57</t>
  </si>
  <si>
    <t xml:space="preserve"> </t>
  </si>
  <si>
    <t>KASUS BARU KUSTA MENURUT JENIS KELAMIN, KECAMATAN, DAN PUSKESMAS</t>
  </si>
  <si>
    <t>NO</t>
  </si>
  <si>
    <t>KABUPATEN</t>
  </si>
  <si>
    <t>PUSKESMAS</t>
  </si>
  <si>
    <t>KASUS BARU</t>
  </si>
  <si>
    <t>Pausi Basiler (PB)/ Kusta kering</t>
  </si>
  <si>
    <t>Multi Basiler (MB)/ Kusta Basah</t>
  </si>
  <si>
    <t>PB + MB</t>
  </si>
  <si>
    <t>L</t>
  </si>
  <si>
    <t>P</t>
  </si>
  <si>
    <t>L+P</t>
  </si>
  <si>
    <t>JUMLAH (KAB/KOTA)</t>
  </si>
  <si>
    <t>PROPORSI JENIS KELAMIN</t>
  </si>
  <si>
    <r>
      <t>ANGKA PENEMUAN KASUS BARU (NCDR/</t>
    </r>
    <r>
      <rPr>
        <b/>
        <i/>
        <sz val="12"/>
        <rFont val="Arial"/>
        <family val="2"/>
      </rPr>
      <t>NEW CASE DETECTION RATE</t>
    </r>
    <r>
      <rPr>
        <b/>
        <sz val="12"/>
        <rFont val="Arial"/>
        <family val="2"/>
      </rPr>
      <t>) PER 100.000 PENDUDUK</t>
    </r>
  </si>
  <si>
    <t>Sumber : Seksi Penanggulangan Penyakit,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</si>
</sst>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7" fontId="2" fillId="0" borderId="7" xfId="1" applyNumberFormat="1" applyFont="1" applyFill="1" applyBorder="1" applyAlignment="1">
      <alignment vertical="center"/>
    </xf>
    <xf numFmtId="37" fontId="2" fillId="0" borderId="11" xfId="1" applyNumberFormat="1" applyFont="1" applyFill="1" applyBorder="1" applyAlignment="1">
      <alignment vertical="center"/>
    </xf>
    <xf numFmtId="37" fontId="2" fillId="0" borderId="12" xfId="1" applyNumberFormat="1" applyFont="1" applyFill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7" fontId="2" fillId="0" borderId="13" xfId="1" applyNumberFormat="1" applyFont="1" applyFill="1" applyBorder="1" applyAlignment="1">
      <alignment vertical="center"/>
    </xf>
    <xf numFmtId="37" fontId="2" fillId="0" borderId="3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quotePrefix="1" applyFont="1" applyFill="1" applyBorder="1" applyAlignment="1">
      <alignment horizontal="left" vertical="center"/>
    </xf>
    <xf numFmtId="37" fontId="5" fillId="0" borderId="3" xfId="1" applyNumberFormat="1" applyFont="1" applyFill="1" applyBorder="1" applyAlignment="1">
      <alignment vertical="center"/>
    </xf>
    <xf numFmtId="37" fontId="5" fillId="0" borderId="10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quotePrefix="1" applyFont="1" applyFill="1" applyBorder="1" applyAlignment="1">
      <alignment horizontal="left" vertical="center"/>
    </xf>
    <xf numFmtId="2" fontId="5" fillId="0" borderId="10" xfId="1" applyNumberFormat="1" applyFont="1" applyFill="1" applyBorder="1" applyAlignment="1">
      <alignment vertical="center"/>
    </xf>
    <xf numFmtId="165" fontId="5" fillId="2" borderId="10" xfId="1" applyNumberFormat="1" applyFont="1" applyFill="1" applyBorder="1" applyAlignment="1">
      <alignment vertical="center"/>
    </xf>
    <xf numFmtId="165" fontId="5" fillId="2" borderId="4" xfId="1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quotePrefix="1" applyFont="1" applyFill="1" applyBorder="1" applyAlignment="1">
      <alignment horizontal="left" vertical="center"/>
    </xf>
    <xf numFmtId="165" fontId="5" fillId="0" borderId="15" xfId="1" applyNumberFormat="1" applyFont="1" applyFill="1" applyBorder="1" applyAlignment="1">
      <alignment vertical="center"/>
    </xf>
    <xf numFmtId="165" fontId="5" fillId="0" borderId="16" xfId="1" applyNumberFormat="1" applyFont="1" applyFill="1" applyBorder="1" applyAlignment="1">
      <alignment vertical="center"/>
    </xf>
    <xf numFmtId="165" fontId="5" fillId="0" borderId="18" xfId="1" applyNumberFormat="1" applyFont="1" applyFill="1" applyBorder="1" applyAlignment="1">
      <alignment vertical="center"/>
    </xf>
    <xf numFmtId="165" fontId="5" fillId="0" borderId="19" xfId="1" applyNumberFormat="1" applyFont="1" applyFill="1" applyBorder="1" applyAlignment="1">
      <alignment vertical="center"/>
    </xf>
    <xf numFmtId="2" fontId="5" fillId="0" borderId="1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1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C28">
            <v>2461652</v>
          </cell>
          <cell r="D28">
            <v>2608733</v>
          </cell>
          <cell r="E28">
            <v>5070385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L26" sqref="L26"/>
    </sheetView>
  </sheetViews>
  <sheetFormatPr defaultRowHeight="15" x14ac:dyDescent="0.25"/>
  <cols>
    <col min="1" max="1" width="5.7109375" style="2" customWidth="1"/>
    <col min="2" max="2" width="25.7109375" style="2" customWidth="1"/>
    <col min="3" max="3" width="20" style="2" customWidth="1"/>
    <col min="4" max="10" width="13.42578125" style="2" customWidth="1"/>
    <col min="11" max="11" width="12.85546875" style="2" customWidth="1"/>
    <col min="12" max="12" width="12.5703125" style="2" customWidth="1"/>
    <col min="13" max="256" width="9.140625" style="2"/>
    <col min="257" max="257" width="5.7109375" style="2" customWidth="1"/>
    <col min="258" max="258" width="25.7109375" style="2" customWidth="1"/>
    <col min="259" max="259" width="24" style="2" customWidth="1"/>
    <col min="260" max="268" width="15.7109375" style="2" customWidth="1"/>
    <col min="269" max="512" width="9.140625" style="2"/>
    <col min="513" max="513" width="5.7109375" style="2" customWidth="1"/>
    <col min="514" max="514" width="25.7109375" style="2" customWidth="1"/>
    <col min="515" max="515" width="24" style="2" customWidth="1"/>
    <col min="516" max="524" width="15.7109375" style="2" customWidth="1"/>
    <col min="525" max="768" width="9.140625" style="2"/>
    <col min="769" max="769" width="5.7109375" style="2" customWidth="1"/>
    <col min="770" max="770" width="25.7109375" style="2" customWidth="1"/>
    <col min="771" max="771" width="24" style="2" customWidth="1"/>
    <col min="772" max="780" width="15.7109375" style="2" customWidth="1"/>
    <col min="781" max="1024" width="9.140625" style="2"/>
    <col min="1025" max="1025" width="5.7109375" style="2" customWidth="1"/>
    <col min="1026" max="1026" width="25.7109375" style="2" customWidth="1"/>
    <col min="1027" max="1027" width="24" style="2" customWidth="1"/>
    <col min="1028" max="1036" width="15.7109375" style="2" customWidth="1"/>
    <col min="1037" max="1280" width="9.140625" style="2"/>
    <col min="1281" max="1281" width="5.7109375" style="2" customWidth="1"/>
    <col min="1282" max="1282" width="25.7109375" style="2" customWidth="1"/>
    <col min="1283" max="1283" width="24" style="2" customWidth="1"/>
    <col min="1284" max="1292" width="15.7109375" style="2" customWidth="1"/>
    <col min="1293" max="1536" width="9.140625" style="2"/>
    <col min="1537" max="1537" width="5.7109375" style="2" customWidth="1"/>
    <col min="1538" max="1538" width="25.7109375" style="2" customWidth="1"/>
    <col min="1539" max="1539" width="24" style="2" customWidth="1"/>
    <col min="1540" max="1548" width="15.7109375" style="2" customWidth="1"/>
    <col min="1549" max="1792" width="9.140625" style="2"/>
    <col min="1793" max="1793" width="5.7109375" style="2" customWidth="1"/>
    <col min="1794" max="1794" width="25.7109375" style="2" customWidth="1"/>
    <col min="1795" max="1795" width="24" style="2" customWidth="1"/>
    <col min="1796" max="1804" width="15.7109375" style="2" customWidth="1"/>
    <col min="1805" max="2048" width="9.140625" style="2"/>
    <col min="2049" max="2049" width="5.7109375" style="2" customWidth="1"/>
    <col min="2050" max="2050" width="25.7109375" style="2" customWidth="1"/>
    <col min="2051" max="2051" width="24" style="2" customWidth="1"/>
    <col min="2052" max="2060" width="15.7109375" style="2" customWidth="1"/>
    <col min="2061" max="2304" width="9.140625" style="2"/>
    <col min="2305" max="2305" width="5.7109375" style="2" customWidth="1"/>
    <col min="2306" max="2306" width="25.7109375" style="2" customWidth="1"/>
    <col min="2307" max="2307" width="24" style="2" customWidth="1"/>
    <col min="2308" max="2316" width="15.7109375" style="2" customWidth="1"/>
    <col min="2317" max="2560" width="9.140625" style="2"/>
    <col min="2561" max="2561" width="5.7109375" style="2" customWidth="1"/>
    <col min="2562" max="2562" width="25.7109375" style="2" customWidth="1"/>
    <col min="2563" max="2563" width="24" style="2" customWidth="1"/>
    <col min="2564" max="2572" width="15.7109375" style="2" customWidth="1"/>
    <col min="2573" max="2816" width="9.140625" style="2"/>
    <col min="2817" max="2817" width="5.7109375" style="2" customWidth="1"/>
    <col min="2818" max="2818" width="25.7109375" style="2" customWidth="1"/>
    <col min="2819" max="2819" width="24" style="2" customWidth="1"/>
    <col min="2820" max="2828" width="15.7109375" style="2" customWidth="1"/>
    <col min="2829" max="3072" width="9.140625" style="2"/>
    <col min="3073" max="3073" width="5.7109375" style="2" customWidth="1"/>
    <col min="3074" max="3074" width="25.7109375" style="2" customWidth="1"/>
    <col min="3075" max="3075" width="24" style="2" customWidth="1"/>
    <col min="3076" max="3084" width="15.7109375" style="2" customWidth="1"/>
    <col min="3085" max="3328" width="9.140625" style="2"/>
    <col min="3329" max="3329" width="5.7109375" style="2" customWidth="1"/>
    <col min="3330" max="3330" width="25.7109375" style="2" customWidth="1"/>
    <col min="3331" max="3331" width="24" style="2" customWidth="1"/>
    <col min="3332" max="3340" width="15.7109375" style="2" customWidth="1"/>
    <col min="3341" max="3584" width="9.140625" style="2"/>
    <col min="3585" max="3585" width="5.7109375" style="2" customWidth="1"/>
    <col min="3586" max="3586" width="25.7109375" style="2" customWidth="1"/>
    <col min="3587" max="3587" width="24" style="2" customWidth="1"/>
    <col min="3588" max="3596" width="15.7109375" style="2" customWidth="1"/>
    <col min="3597" max="3840" width="9.140625" style="2"/>
    <col min="3841" max="3841" width="5.7109375" style="2" customWidth="1"/>
    <col min="3842" max="3842" width="25.7109375" style="2" customWidth="1"/>
    <col min="3843" max="3843" width="24" style="2" customWidth="1"/>
    <col min="3844" max="3852" width="15.7109375" style="2" customWidth="1"/>
    <col min="3853" max="4096" width="9.140625" style="2"/>
    <col min="4097" max="4097" width="5.7109375" style="2" customWidth="1"/>
    <col min="4098" max="4098" width="25.7109375" style="2" customWidth="1"/>
    <col min="4099" max="4099" width="24" style="2" customWidth="1"/>
    <col min="4100" max="4108" width="15.7109375" style="2" customWidth="1"/>
    <col min="4109" max="4352" width="9.140625" style="2"/>
    <col min="4353" max="4353" width="5.7109375" style="2" customWidth="1"/>
    <col min="4354" max="4354" width="25.7109375" style="2" customWidth="1"/>
    <col min="4355" max="4355" width="24" style="2" customWidth="1"/>
    <col min="4356" max="4364" width="15.7109375" style="2" customWidth="1"/>
    <col min="4365" max="4608" width="9.140625" style="2"/>
    <col min="4609" max="4609" width="5.7109375" style="2" customWidth="1"/>
    <col min="4610" max="4610" width="25.7109375" style="2" customWidth="1"/>
    <col min="4611" max="4611" width="24" style="2" customWidth="1"/>
    <col min="4612" max="4620" width="15.7109375" style="2" customWidth="1"/>
    <col min="4621" max="4864" width="9.140625" style="2"/>
    <col min="4865" max="4865" width="5.7109375" style="2" customWidth="1"/>
    <col min="4866" max="4866" width="25.7109375" style="2" customWidth="1"/>
    <col min="4867" max="4867" width="24" style="2" customWidth="1"/>
    <col min="4868" max="4876" width="15.7109375" style="2" customWidth="1"/>
    <col min="4877" max="5120" width="9.140625" style="2"/>
    <col min="5121" max="5121" width="5.7109375" style="2" customWidth="1"/>
    <col min="5122" max="5122" width="25.7109375" style="2" customWidth="1"/>
    <col min="5123" max="5123" width="24" style="2" customWidth="1"/>
    <col min="5124" max="5132" width="15.7109375" style="2" customWidth="1"/>
    <col min="5133" max="5376" width="9.140625" style="2"/>
    <col min="5377" max="5377" width="5.7109375" style="2" customWidth="1"/>
    <col min="5378" max="5378" width="25.7109375" style="2" customWidth="1"/>
    <col min="5379" max="5379" width="24" style="2" customWidth="1"/>
    <col min="5380" max="5388" width="15.7109375" style="2" customWidth="1"/>
    <col min="5389" max="5632" width="9.140625" style="2"/>
    <col min="5633" max="5633" width="5.7109375" style="2" customWidth="1"/>
    <col min="5634" max="5634" width="25.7109375" style="2" customWidth="1"/>
    <col min="5635" max="5635" width="24" style="2" customWidth="1"/>
    <col min="5636" max="5644" width="15.7109375" style="2" customWidth="1"/>
    <col min="5645" max="5888" width="9.140625" style="2"/>
    <col min="5889" max="5889" width="5.7109375" style="2" customWidth="1"/>
    <col min="5890" max="5890" width="25.7109375" style="2" customWidth="1"/>
    <col min="5891" max="5891" width="24" style="2" customWidth="1"/>
    <col min="5892" max="5900" width="15.7109375" style="2" customWidth="1"/>
    <col min="5901" max="6144" width="9.140625" style="2"/>
    <col min="6145" max="6145" width="5.7109375" style="2" customWidth="1"/>
    <col min="6146" max="6146" width="25.7109375" style="2" customWidth="1"/>
    <col min="6147" max="6147" width="24" style="2" customWidth="1"/>
    <col min="6148" max="6156" width="15.7109375" style="2" customWidth="1"/>
    <col min="6157" max="6400" width="9.140625" style="2"/>
    <col min="6401" max="6401" width="5.7109375" style="2" customWidth="1"/>
    <col min="6402" max="6402" width="25.7109375" style="2" customWidth="1"/>
    <col min="6403" max="6403" width="24" style="2" customWidth="1"/>
    <col min="6404" max="6412" width="15.7109375" style="2" customWidth="1"/>
    <col min="6413" max="6656" width="9.140625" style="2"/>
    <col min="6657" max="6657" width="5.7109375" style="2" customWidth="1"/>
    <col min="6658" max="6658" width="25.7109375" style="2" customWidth="1"/>
    <col min="6659" max="6659" width="24" style="2" customWidth="1"/>
    <col min="6660" max="6668" width="15.7109375" style="2" customWidth="1"/>
    <col min="6669" max="6912" width="9.140625" style="2"/>
    <col min="6913" max="6913" width="5.7109375" style="2" customWidth="1"/>
    <col min="6914" max="6914" width="25.7109375" style="2" customWidth="1"/>
    <col min="6915" max="6915" width="24" style="2" customWidth="1"/>
    <col min="6916" max="6924" width="15.7109375" style="2" customWidth="1"/>
    <col min="6925" max="7168" width="9.140625" style="2"/>
    <col min="7169" max="7169" width="5.7109375" style="2" customWidth="1"/>
    <col min="7170" max="7170" width="25.7109375" style="2" customWidth="1"/>
    <col min="7171" max="7171" width="24" style="2" customWidth="1"/>
    <col min="7172" max="7180" width="15.7109375" style="2" customWidth="1"/>
    <col min="7181" max="7424" width="9.140625" style="2"/>
    <col min="7425" max="7425" width="5.7109375" style="2" customWidth="1"/>
    <col min="7426" max="7426" width="25.7109375" style="2" customWidth="1"/>
    <col min="7427" max="7427" width="24" style="2" customWidth="1"/>
    <col min="7428" max="7436" width="15.7109375" style="2" customWidth="1"/>
    <col min="7437" max="7680" width="9.140625" style="2"/>
    <col min="7681" max="7681" width="5.7109375" style="2" customWidth="1"/>
    <col min="7682" max="7682" width="25.7109375" style="2" customWidth="1"/>
    <col min="7683" max="7683" width="24" style="2" customWidth="1"/>
    <col min="7684" max="7692" width="15.7109375" style="2" customWidth="1"/>
    <col min="7693" max="7936" width="9.140625" style="2"/>
    <col min="7937" max="7937" width="5.7109375" style="2" customWidth="1"/>
    <col min="7938" max="7938" width="25.7109375" style="2" customWidth="1"/>
    <col min="7939" max="7939" width="24" style="2" customWidth="1"/>
    <col min="7940" max="7948" width="15.7109375" style="2" customWidth="1"/>
    <col min="7949" max="8192" width="9.140625" style="2"/>
    <col min="8193" max="8193" width="5.7109375" style="2" customWidth="1"/>
    <col min="8194" max="8194" width="25.7109375" style="2" customWidth="1"/>
    <col min="8195" max="8195" width="24" style="2" customWidth="1"/>
    <col min="8196" max="8204" width="15.7109375" style="2" customWidth="1"/>
    <col min="8205" max="8448" width="9.140625" style="2"/>
    <col min="8449" max="8449" width="5.7109375" style="2" customWidth="1"/>
    <col min="8450" max="8450" width="25.7109375" style="2" customWidth="1"/>
    <col min="8451" max="8451" width="24" style="2" customWidth="1"/>
    <col min="8452" max="8460" width="15.7109375" style="2" customWidth="1"/>
    <col min="8461" max="8704" width="9.140625" style="2"/>
    <col min="8705" max="8705" width="5.7109375" style="2" customWidth="1"/>
    <col min="8706" max="8706" width="25.7109375" style="2" customWidth="1"/>
    <col min="8707" max="8707" width="24" style="2" customWidth="1"/>
    <col min="8708" max="8716" width="15.7109375" style="2" customWidth="1"/>
    <col min="8717" max="8960" width="9.140625" style="2"/>
    <col min="8961" max="8961" width="5.7109375" style="2" customWidth="1"/>
    <col min="8962" max="8962" width="25.7109375" style="2" customWidth="1"/>
    <col min="8963" max="8963" width="24" style="2" customWidth="1"/>
    <col min="8964" max="8972" width="15.7109375" style="2" customWidth="1"/>
    <col min="8973" max="9216" width="9.140625" style="2"/>
    <col min="9217" max="9217" width="5.7109375" style="2" customWidth="1"/>
    <col min="9218" max="9218" width="25.7109375" style="2" customWidth="1"/>
    <col min="9219" max="9219" width="24" style="2" customWidth="1"/>
    <col min="9220" max="9228" width="15.7109375" style="2" customWidth="1"/>
    <col min="9229" max="9472" width="9.140625" style="2"/>
    <col min="9473" max="9473" width="5.7109375" style="2" customWidth="1"/>
    <col min="9474" max="9474" width="25.7109375" style="2" customWidth="1"/>
    <col min="9475" max="9475" width="24" style="2" customWidth="1"/>
    <col min="9476" max="9484" width="15.7109375" style="2" customWidth="1"/>
    <col min="9485" max="9728" width="9.140625" style="2"/>
    <col min="9729" max="9729" width="5.7109375" style="2" customWidth="1"/>
    <col min="9730" max="9730" width="25.7109375" style="2" customWidth="1"/>
    <col min="9731" max="9731" width="24" style="2" customWidth="1"/>
    <col min="9732" max="9740" width="15.7109375" style="2" customWidth="1"/>
    <col min="9741" max="9984" width="9.140625" style="2"/>
    <col min="9985" max="9985" width="5.7109375" style="2" customWidth="1"/>
    <col min="9986" max="9986" width="25.7109375" style="2" customWidth="1"/>
    <col min="9987" max="9987" width="24" style="2" customWidth="1"/>
    <col min="9988" max="9996" width="15.7109375" style="2" customWidth="1"/>
    <col min="9997" max="10240" width="9.140625" style="2"/>
    <col min="10241" max="10241" width="5.7109375" style="2" customWidth="1"/>
    <col min="10242" max="10242" width="25.7109375" style="2" customWidth="1"/>
    <col min="10243" max="10243" width="24" style="2" customWidth="1"/>
    <col min="10244" max="10252" width="15.7109375" style="2" customWidth="1"/>
    <col min="10253" max="10496" width="9.140625" style="2"/>
    <col min="10497" max="10497" width="5.7109375" style="2" customWidth="1"/>
    <col min="10498" max="10498" width="25.7109375" style="2" customWidth="1"/>
    <col min="10499" max="10499" width="24" style="2" customWidth="1"/>
    <col min="10500" max="10508" width="15.7109375" style="2" customWidth="1"/>
    <col min="10509" max="10752" width="9.140625" style="2"/>
    <col min="10753" max="10753" width="5.7109375" style="2" customWidth="1"/>
    <col min="10754" max="10754" width="25.7109375" style="2" customWidth="1"/>
    <col min="10755" max="10755" width="24" style="2" customWidth="1"/>
    <col min="10756" max="10764" width="15.7109375" style="2" customWidth="1"/>
    <col min="10765" max="11008" width="9.140625" style="2"/>
    <col min="11009" max="11009" width="5.7109375" style="2" customWidth="1"/>
    <col min="11010" max="11010" width="25.7109375" style="2" customWidth="1"/>
    <col min="11011" max="11011" width="24" style="2" customWidth="1"/>
    <col min="11012" max="11020" width="15.7109375" style="2" customWidth="1"/>
    <col min="11021" max="11264" width="9.140625" style="2"/>
    <col min="11265" max="11265" width="5.7109375" style="2" customWidth="1"/>
    <col min="11266" max="11266" width="25.7109375" style="2" customWidth="1"/>
    <col min="11267" max="11267" width="24" style="2" customWidth="1"/>
    <col min="11268" max="11276" width="15.7109375" style="2" customWidth="1"/>
    <col min="11277" max="11520" width="9.140625" style="2"/>
    <col min="11521" max="11521" width="5.7109375" style="2" customWidth="1"/>
    <col min="11522" max="11522" width="25.7109375" style="2" customWidth="1"/>
    <col min="11523" max="11523" width="24" style="2" customWidth="1"/>
    <col min="11524" max="11532" width="15.7109375" style="2" customWidth="1"/>
    <col min="11533" max="11776" width="9.140625" style="2"/>
    <col min="11777" max="11777" width="5.7109375" style="2" customWidth="1"/>
    <col min="11778" max="11778" width="25.7109375" style="2" customWidth="1"/>
    <col min="11779" max="11779" width="24" style="2" customWidth="1"/>
    <col min="11780" max="11788" width="15.7109375" style="2" customWidth="1"/>
    <col min="11789" max="12032" width="9.140625" style="2"/>
    <col min="12033" max="12033" width="5.7109375" style="2" customWidth="1"/>
    <col min="12034" max="12034" width="25.7109375" style="2" customWidth="1"/>
    <col min="12035" max="12035" width="24" style="2" customWidth="1"/>
    <col min="12036" max="12044" width="15.7109375" style="2" customWidth="1"/>
    <col min="12045" max="12288" width="9.140625" style="2"/>
    <col min="12289" max="12289" width="5.7109375" style="2" customWidth="1"/>
    <col min="12290" max="12290" width="25.7109375" style="2" customWidth="1"/>
    <col min="12291" max="12291" width="24" style="2" customWidth="1"/>
    <col min="12292" max="12300" width="15.7109375" style="2" customWidth="1"/>
    <col min="12301" max="12544" width="9.140625" style="2"/>
    <col min="12545" max="12545" width="5.7109375" style="2" customWidth="1"/>
    <col min="12546" max="12546" width="25.7109375" style="2" customWidth="1"/>
    <col min="12547" max="12547" width="24" style="2" customWidth="1"/>
    <col min="12548" max="12556" width="15.7109375" style="2" customWidth="1"/>
    <col min="12557" max="12800" width="9.140625" style="2"/>
    <col min="12801" max="12801" width="5.7109375" style="2" customWidth="1"/>
    <col min="12802" max="12802" width="25.7109375" style="2" customWidth="1"/>
    <col min="12803" max="12803" width="24" style="2" customWidth="1"/>
    <col min="12804" max="12812" width="15.7109375" style="2" customWidth="1"/>
    <col min="12813" max="13056" width="9.140625" style="2"/>
    <col min="13057" max="13057" width="5.7109375" style="2" customWidth="1"/>
    <col min="13058" max="13058" width="25.7109375" style="2" customWidth="1"/>
    <col min="13059" max="13059" width="24" style="2" customWidth="1"/>
    <col min="13060" max="13068" width="15.7109375" style="2" customWidth="1"/>
    <col min="13069" max="13312" width="9.140625" style="2"/>
    <col min="13313" max="13313" width="5.7109375" style="2" customWidth="1"/>
    <col min="13314" max="13314" width="25.7109375" style="2" customWidth="1"/>
    <col min="13315" max="13315" width="24" style="2" customWidth="1"/>
    <col min="13316" max="13324" width="15.7109375" style="2" customWidth="1"/>
    <col min="13325" max="13568" width="9.140625" style="2"/>
    <col min="13569" max="13569" width="5.7109375" style="2" customWidth="1"/>
    <col min="13570" max="13570" width="25.7109375" style="2" customWidth="1"/>
    <col min="13571" max="13571" width="24" style="2" customWidth="1"/>
    <col min="13572" max="13580" width="15.7109375" style="2" customWidth="1"/>
    <col min="13581" max="13824" width="9.140625" style="2"/>
    <col min="13825" max="13825" width="5.7109375" style="2" customWidth="1"/>
    <col min="13826" max="13826" width="25.7109375" style="2" customWidth="1"/>
    <col min="13827" max="13827" width="24" style="2" customWidth="1"/>
    <col min="13828" max="13836" width="15.7109375" style="2" customWidth="1"/>
    <col min="13837" max="14080" width="9.140625" style="2"/>
    <col min="14081" max="14081" width="5.7109375" style="2" customWidth="1"/>
    <col min="14082" max="14082" width="25.7109375" style="2" customWidth="1"/>
    <col min="14083" max="14083" width="24" style="2" customWidth="1"/>
    <col min="14084" max="14092" width="15.7109375" style="2" customWidth="1"/>
    <col min="14093" max="14336" width="9.140625" style="2"/>
    <col min="14337" max="14337" width="5.7109375" style="2" customWidth="1"/>
    <col min="14338" max="14338" width="25.7109375" style="2" customWidth="1"/>
    <col min="14339" max="14339" width="24" style="2" customWidth="1"/>
    <col min="14340" max="14348" width="15.7109375" style="2" customWidth="1"/>
    <col min="14349" max="14592" width="9.140625" style="2"/>
    <col min="14593" max="14593" width="5.7109375" style="2" customWidth="1"/>
    <col min="14594" max="14594" width="25.7109375" style="2" customWidth="1"/>
    <col min="14595" max="14595" width="24" style="2" customWidth="1"/>
    <col min="14596" max="14604" width="15.7109375" style="2" customWidth="1"/>
    <col min="14605" max="14848" width="9.140625" style="2"/>
    <col min="14849" max="14849" width="5.7109375" style="2" customWidth="1"/>
    <col min="14850" max="14850" width="25.7109375" style="2" customWidth="1"/>
    <col min="14851" max="14851" width="24" style="2" customWidth="1"/>
    <col min="14852" max="14860" width="15.7109375" style="2" customWidth="1"/>
    <col min="14861" max="15104" width="9.140625" style="2"/>
    <col min="15105" max="15105" width="5.7109375" style="2" customWidth="1"/>
    <col min="15106" max="15106" width="25.7109375" style="2" customWidth="1"/>
    <col min="15107" max="15107" width="24" style="2" customWidth="1"/>
    <col min="15108" max="15116" width="15.7109375" style="2" customWidth="1"/>
    <col min="15117" max="15360" width="9.140625" style="2"/>
    <col min="15361" max="15361" width="5.7109375" style="2" customWidth="1"/>
    <col min="15362" max="15362" width="25.7109375" style="2" customWidth="1"/>
    <col min="15363" max="15363" width="24" style="2" customWidth="1"/>
    <col min="15364" max="15372" width="15.7109375" style="2" customWidth="1"/>
    <col min="15373" max="15616" width="9.140625" style="2"/>
    <col min="15617" max="15617" width="5.7109375" style="2" customWidth="1"/>
    <col min="15618" max="15618" width="25.7109375" style="2" customWidth="1"/>
    <col min="15619" max="15619" width="24" style="2" customWidth="1"/>
    <col min="15620" max="15628" width="15.7109375" style="2" customWidth="1"/>
    <col min="15629" max="15872" width="9.140625" style="2"/>
    <col min="15873" max="15873" width="5.7109375" style="2" customWidth="1"/>
    <col min="15874" max="15874" width="25.7109375" style="2" customWidth="1"/>
    <col min="15875" max="15875" width="24" style="2" customWidth="1"/>
    <col min="15876" max="15884" width="15.7109375" style="2" customWidth="1"/>
    <col min="15885" max="16128" width="9.140625" style="2"/>
    <col min="16129" max="16129" width="5.7109375" style="2" customWidth="1"/>
    <col min="16130" max="16130" width="25.7109375" style="2" customWidth="1"/>
    <col min="16131" max="16131" width="24" style="2" customWidth="1"/>
    <col min="16132" max="16140" width="15.7109375" style="2" customWidth="1"/>
    <col min="16141" max="16384" width="9.140625" style="2"/>
  </cols>
  <sheetData>
    <row r="1" spans="1:12" x14ac:dyDescent="0.25">
      <c r="A1" s="1" t="s">
        <v>0</v>
      </c>
      <c r="B1" s="1"/>
    </row>
    <row r="2" spans="1:12" x14ac:dyDescent="0.25">
      <c r="A2" s="3" t="s">
        <v>1</v>
      </c>
      <c r="B2" s="3"/>
    </row>
    <row r="3" spans="1:12" s="5" customFormat="1" ht="16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6.5" x14ac:dyDescent="0.25">
      <c r="B4" s="6"/>
      <c r="C4" s="6"/>
      <c r="D4" s="6"/>
      <c r="F4" s="7" t="str">
        <f>'[1]1_BPS'!E5</f>
        <v>PROVINSI</v>
      </c>
      <c r="G4" s="8" t="str">
        <f>'[1]1_BPS'!F5</f>
        <v>NUSA TENGGARA BARAT</v>
      </c>
    </row>
    <row r="5" spans="1:12" s="5" customFormat="1" ht="16.5" x14ac:dyDescent="0.25">
      <c r="B5" s="6"/>
      <c r="C5" s="6"/>
      <c r="D5" s="6"/>
      <c r="F5" s="7" t="str">
        <f>'[1]1_BPS'!E6</f>
        <v xml:space="preserve">TAHUN </v>
      </c>
      <c r="G5" s="8">
        <f>'[1]1_BPS'!F6</f>
        <v>2019</v>
      </c>
      <c r="H5" s="9"/>
    </row>
    <row r="6" spans="1:12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s="13" customFormat="1" x14ac:dyDescent="0.25">
      <c r="A7" s="11" t="s">
        <v>3</v>
      </c>
      <c r="B7" s="11" t="s">
        <v>4</v>
      </c>
      <c r="C7" s="11" t="s">
        <v>5</v>
      </c>
      <c r="D7" s="12" t="s">
        <v>6</v>
      </c>
      <c r="E7" s="12"/>
      <c r="F7" s="12"/>
      <c r="G7" s="12"/>
      <c r="H7" s="12"/>
      <c r="I7" s="12"/>
      <c r="J7" s="12"/>
      <c r="K7" s="12"/>
      <c r="L7" s="12"/>
    </row>
    <row r="8" spans="1:12" s="13" customFormat="1" x14ac:dyDescent="0.25">
      <c r="A8" s="11"/>
      <c r="B8" s="11"/>
      <c r="C8" s="11"/>
      <c r="D8" s="14" t="s">
        <v>7</v>
      </c>
      <c r="E8" s="15"/>
      <c r="F8" s="16"/>
      <c r="G8" s="14" t="s">
        <v>8</v>
      </c>
      <c r="H8" s="15"/>
      <c r="I8" s="16"/>
      <c r="J8" s="17" t="s">
        <v>9</v>
      </c>
      <c r="K8" s="18"/>
      <c r="L8" s="19"/>
    </row>
    <row r="9" spans="1:12" x14ac:dyDescent="0.25">
      <c r="A9" s="12"/>
      <c r="B9" s="12"/>
      <c r="C9" s="12"/>
      <c r="D9" s="20" t="s">
        <v>10</v>
      </c>
      <c r="E9" s="20" t="s">
        <v>11</v>
      </c>
      <c r="F9" s="20" t="s">
        <v>12</v>
      </c>
      <c r="G9" s="20" t="s">
        <v>10</v>
      </c>
      <c r="H9" s="20" t="s">
        <v>11</v>
      </c>
      <c r="I9" s="20" t="s">
        <v>12</v>
      </c>
      <c r="J9" s="20" t="s">
        <v>10</v>
      </c>
      <c r="K9" s="20" t="s">
        <v>11</v>
      </c>
      <c r="L9" s="20" t="s">
        <v>12</v>
      </c>
    </row>
    <row r="10" spans="1:12" s="13" customFormat="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x14ac:dyDescent="0.25">
      <c r="A11" s="22">
        <f>'[1]9_IFK'!A9</f>
        <v>1</v>
      </c>
      <c r="B11" s="22" t="str">
        <f>'[1]9_IFK'!B9</f>
        <v xml:space="preserve"> Lombok Barat</v>
      </c>
      <c r="C11" s="22">
        <f>'[1]9_IFK'!C9</f>
        <v>19</v>
      </c>
      <c r="D11" s="23">
        <v>1</v>
      </c>
      <c r="E11" s="23">
        <v>2</v>
      </c>
      <c r="F11" s="24">
        <f t="shared" ref="F11:F19" si="0">SUM(D11:E11)</f>
        <v>3</v>
      </c>
      <c r="G11" s="23">
        <v>8</v>
      </c>
      <c r="H11" s="23">
        <v>0</v>
      </c>
      <c r="I11" s="24">
        <f t="shared" ref="I11:I19" si="1">SUM(G11:H11)</f>
        <v>8</v>
      </c>
      <c r="J11" s="24">
        <f>SUM(D11,G11)</f>
        <v>9</v>
      </c>
      <c r="K11" s="24">
        <f>SUM(E11,H11)</f>
        <v>2</v>
      </c>
      <c r="L11" s="24">
        <f>SUM(J11:K11)</f>
        <v>11</v>
      </c>
    </row>
    <row r="12" spans="1:12" x14ac:dyDescent="0.25">
      <c r="A12" s="22">
        <f>'[1]9_IFK'!A10</f>
        <v>2</v>
      </c>
      <c r="B12" s="22" t="str">
        <f>'[1]9_IFK'!B10</f>
        <v xml:space="preserve"> Lombok Tengah</v>
      </c>
      <c r="C12" s="22">
        <f>'[1]9_IFK'!C10</f>
        <v>28</v>
      </c>
      <c r="D12" s="25">
        <v>1</v>
      </c>
      <c r="E12" s="25">
        <v>0</v>
      </c>
      <c r="F12" s="26">
        <f t="shared" si="0"/>
        <v>1</v>
      </c>
      <c r="G12" s="25">
        <v>15</v>
      </c>
      <c r="H12" s="25">
        <v>1</v>
      </c>
      <c r="I12" s="26">
        <f t="shared" si="1"/>
        <v>16</v>
      </c>
      <c r="J12" s="26">
        <f t="shared" ref="J12:K20" si="2">SUM(D12,G12)</f>
        <v>16</v>
      </c>
      <c r="K12" s="26">
        <f t="shared" si="2"/>
        <v>1</v>
      </c>
      <c r="L12" s="26">
        <f t="shared" ref="L12:L20" si="3">SUM(J12:K12)</f>
        <v>17</v>
      </c>
    </row>
    <row r="13" spans="1:12" x14ac:dyDescent="0.25">
      <c r="A13" s="22">
        <f>'[1]9_IFK'!A11</f>
        <v>3</v>
      </c>
      <c r="B13" s="22" t="str">
        <f>'[1]9_IFK'!B11</f>
        <v xml:space="preserve"> Lombok Timur</v>
      </c>
      <c r="C13" s="22">
        <f>'[1]9_IFK'!C11</f>
        <v>32</v>
      </c>
      <c r="D13" s="25">
        <v>0</v>
      </c>
      <c r="E13" s="25">
        <v>2</v>
      </c>
      <c r="F13" s="26">
        <f t="shared" si="0"/>
        <v>2</v>
      </c>
      <c r="G13" s="25">
        <v>7</v>
      </c>
      <c r="H13" s="25">
        <v>4</v>
      </c>
      <c r="I13" s="26">
        <f t="shared" si="1"/>
        <v>11</v>
      </c>
      <c r="J13" s="26">
        <f t="shared" si="2"/>
        <v>7</v>
      </c>
      <c r="K13" s="26">
        <f t="shared" si="2"/>
        <v>6</v>
      </c>
      <c r="L13" s="26">
        <f t="shared" si="3"/>
        <v>13</v>
      </c>
    </row>
    <row r="14" spans="1:12" x14ac:dyDescent="0.25">
      <c r="A14" s="22">
        <f>'[1]9_IFK'!A12</f>
        <v>4</v>
      </c>
      <c r="B14" s="22" t="str">
        <f>'[1]9_IFK'!B12</f>
        <v xml:space="preserve"> Sumbawa</v>
      </c>
      <c r="C14" s="22">
        <f>'[1]9_IFK'!C12</f>
        <v>25</v>
      </c>
      <c r="D14" s="25">
        <v>0</v>
      </c>
      <c r="E14" s="25">
        <v>0</v>
      </c>
      <c r="F14" s="26">
        <f t="shared" si="0"/>
        <v>0</v>
      </c>
      <c r="G14" s="25">
        <v>16</v>
      </c>
      <c r="H14" s="25">
        <v>7</v>
      </c>
      <c r="I14" s="26">
        <f t="shared" si="1"/>
        <v>23</v>
      </c>
      <c r="J14" s="26">
        <f t="shared" si="2"/>
        <v>16</v>
      </c>
      <c r="K14" s="26">
        <f t="shared" si="2"/>
        <v>7</v>
      </c>
      <c r="L14" s="26">
        <f t="shared" si="3"/>
        <v>23</v>
      </c>
    </row>
    <row r="15" spans="1:12" x14ac:dyDescent="0.25">
      <c r="A15" s="22">
        <f>'[1]9_IFK'!A13</f>
        <v>5</v>
      </c>
      <c r="B15" s="22" t="str">
        <f>'[1]9_IFK'!B13</f>
        <v xml:space="preserve"> Dompu</v>
      </c>
      <c r="C15" s="22">
        <f>'[1]9_IFK'!C13</f>
        <v>9</v>
      </c>
      <c r="D15" s="25">
        <v>4</v>
      </c>
      <c r="E15" s="25">
        <v>3</v>
      </c>
      <c r="F15" s="26">
        <f t="shared" si="0"/>
        <v>7</v>
      </c>
      <c r="G15" s="25">
        <v>20</v>
      </c>
      <c r="H15" s="25">
        <v>14</v>
      </c>
      <c r="I15" s="26">
        <f t="shared" si="1"/>
        <v>34</v>
      </c>
      <c r="J15" s="26">
        <f t="shared" si="2"/>
        <v>24</v>
      </c>
      <c r="K15" s="26">
        <f t="shared" si="2"/>
        <v>17</v>
      </c>
      <c r="L15" s="26">
        <f t="shared" si="3"/>
        <v>41</v>
      </c>
    </row>
    <row r="16" spans="1:12" x14ac:dyDescent="0.25">
      <c r="A16" s="22">
        <f>'[1]9_IFK'!A14</f>
        <v>6</v>
      </c>
      <c r="B16" s="22" t="str">
        <f>'[1]9_IFK'!B14</f>
        <v xml:space="preserve"> Bima</v>
      </c>
      <c r="C16" s="22">
        <f>'[1]9_IFK'!C14</f>
        <v>21</v>
      </c>
      <c r="D16" s="25">
        <v>12</v>
      </c>
      <c r="E16" s="25">
        <v>17</v>
      </c>
      <c r="F16" s="26">
        <f t="shared" si="0"/>
        <v>29</v>
      </c>
      <c r="G16" s="25">
        <v>83</v>
      </c>
      <c r="H16" s="25">
        <v>49</v>
      </c>
      <c r="I16" s="26">
        <f t="shared" si="1"/>
        <v>132</v>
      </c>
      <c r="J16" s="26">
        <f t="shared" si="2"/>
        <v>95</v>
      </c>
      <c r="K16" s="26">
        <f t="shared" si="2"/>
        <v>66</v>
      </c>
      <c r="L16" s="26">
        <f t="shared" si="3"/>
        <v>161</v>
      </c>
    </row>
    <row r="17" spans="1:18" x14ac:dyDescent="0.25">
      <c r="A17" s="22">
        <f>'[1]9_IFK'!A15</f>
        <v>7</v>
      </c>
      <c r="B17" s="22" t="str">
        <f>'[1]9_IFK'!B15</f>
        <v xml:space="preserve"> Sumbawa Barat</v>
      </c>
      <c r="C17" s="22">
        <f>'[1]9_IFK'!C15</f>
        <v>9</v>
      </c>
      <c r="D17" s="25">
        <v>0</v>
      </c>
      <c r="E17" s="25">
        <v>1</v>
      </c>
      <c r="F17" s="26">
        <f t="shared" si="0"/>
        <v>1</v>
      </c>
      <c r="G17" s="26">
        <v>5</v>
      </c>
      <c r="H17" s="26">
        <v>5</v>
      </c>
      <c r="I17" s="26">
        <f t="shared" si="1"/>
        <v>10</v>
      </c>
      <c r="J17" s="26">
        <f t="shared" si="2"/>
        <v>5</v>
      </c>
      <c r="K17" s="26">
        <f t="shared" si="2"/>
        <v>6</v>
      </c>
      <c r="L17" s="26">
        <f>SUM(J17:K17)</f>
        <v>11</v>
      </c>
    </row>
    <row r="18" spans="1:18" x14ac:dyDescent="0.25">
      <c r="A18" s="22">
        <f>'[1]9_IFK'!A16</f>
        <v>8</v>
      </c>
      <c r="B18" s="22" t="str">
        <f>'[1]9_IFK'!B16</f>
        <v xml:space="preserve"> Lombok Utara</v>
      </c>
      <c r="C18" s="22">
        <f>'[1]9_IFK'!C16</f>
        <v>8</v>
      </c>
      <c r="D18" s="25">
        <v>0</v>
      </c>
      <c r="E18" s="25">
        <v>0</v>
      </c>
      <c r="F18" s="26">
        <f>SUM(D18:E18)</f>
        <v>0</v>
      </c>
      <c r="G18" s="26">
        <v>3</v>
      </c>
      <c r="H18" s="26">
        <v>0</v>
      </c>
      <c r="I18" s="26">
        <f t="shared" si="1"/>
        <v>3</v>
      </c>
      <c r="J18" s="26">
        <f t="shared" si="2"/>
        <v>3</v>
      </c>
      <c r="K18" s="26">
        <f>SUM(E18,H18)</f>
        <v>0</v>
      </c>
      <c r="L18" s="26">
        <f t="shared" si="3"/>
        <v>3</v>
      </c>
    </row>
    <row r="19" spans="1:18" x14ac:dyDescent="0.25">
      <c r="A19" s="22">
        <f>'[1]9_IFK'!A17</f>
        <v>9</v>
      </c>
      <c r="B19" s="22" t="str">
        <f>'[1]9_IFK'!B17</f>
        <v xml:space="preserve"> Kota Mataram</v>
      </c>
      <c r="C19" s="22">
        <f>'[1]9_IFK'!C17</f>
        <v>11</v>
      </c>
      <c r="D19" s="25">
        <v>0</v>
      </c>
      <c r="E19" s="25">
        <v>0</v>
      </c>
      <c r="F19" s="26">
        <f t="shared" si="0"/>
        <v>0</v>
      </c>
      <c r="G19" s="26">
        <v>6</v>
      </c>
      <c r="H19" s="26">
        <v>3</v>
      </c>
      <c r="I19" s="26">
        <f t="shared" si="1"/>
        <v>9</v>
      </c>
      <c r="J19" s="26">
        <f t="shared" si="2"/>
        <v>6</v>
      </c>
      <c r="K19" s="26">
        <f t="shared" si="2"/>
        <v>3</v>
      </c>
      <c r="L19" s="26">
        <f t="shared" si="3"/>
        <v>9</v>
      </c>
    </row>
    <row r="20" spans="1:18" x14ac:dyDescent="0.25">
      <c r="A20" s="22">
        <f>'[1]9_IFK'!A18</f>
        <v>10</v>
      </c>
      <c r="B20" s="22" t="str">
        <f>'[1]9_IFK'!B18</f>
        <v xml:space="preserve"> Kota Bima</v>
      </c>
      <c r="C20" s="22">
        <f>'[1]9_IFK'!C18</f>
        <v>7</v>
      </c>
      <c r="D20" s="25">
        <v>5</v>
      </c>
      <c r="E20" s="25">
        <v>1</v>
      </c>
      <c r="F20" s="26">
        <f>SUM(D20:E20)</f>
        <v>6</v>
      </c>
      <c r="G20" s="26">
        <v>16</v>
      </c>
      <c r="H20" s="26">
        <v>15</v>
      </c>
      <c r="I20" s="26">
        <f>SUM(G20:H20)</f>
        <v>31</v>
      </c>
      <c r="J20" s="26">
        <f t="shared" si="2"/>
        <v>21</v>
      </c>
      <c r="K20" s="26">
        <f t="shared" si="2"/>
        <v>16</v>
      </c>
      <c r="L20" s="26">
        <f t="shared" si="3"/>
        <v>37</v>
      </c>
    </row>
    <row r="21" spans="1:18" x14ac:dyDescent="0.25">
      <c r="A21" s="27"/>
      <c r="B21" s="28"/>
      <c r="C21" s="28"/>
      <c r="D21" s="29"/>
      <c r="E21" s="29"/>
      <c r="F21" s="29"/>
      <c r="G21" s="29"/>
      <c r="H21" s="29"/>
      <c r="I21" s="29"/>
      <c r="J21" s="30"/>
      <c r="K21" s="30"/>
      <c r="L21" s="30"/>
    </row>
    <row r="22" spans="1:18" ht="15.75" x14ac:dyDescent="0.25">
      <c r="A22" s="31" t="s">
        <v>13</v>
      </c>
      <c r="B22" s="32"/>
      <c r="C22" s="33"/>
      <c r="D22" s="34">
        <f t="shared" ref="D22:L22" si="4">SUM(D11:D21)</f>
        <v>23</v>
      </c>
      <c r="E22" s="34">
        <f t="shared" si="4"/>
        <v>26</v>
      </c>
      <c r="F22" s="34">
        <f t="shared" si="4"/>
        <v>49</v>
      </c>
      <c r="G22" s="34">
        <f t="shared" si="4"/>
        <v>179</v>
      </c>
      <c r="H22" s="34">
        <f t="shared" si="4"/>
        <v>98</v>
      </c>
      <c r="I22" s="34">
        <f t="shared" si="4"/>
        <v>277</v>
      </c>
      <c r="J22" s="35">
        <f t="shared" si="4"/>
        <v>202</v>
      </c>
      <c r="K22" s="35">
        <f t="shared" si="4"/>
        <v>124</v>
      </c>
      <c r="L22" s="35">
        <f t="shared" si="4"/>
        <v>326</v>
      </c>
    </row>
    <row r="23" spans="1:18" ht="15.75" x14ac:dyDescent="0.25">
      <c r="A23" s="36" t="s">
        <v>14</v>
      </c>
      <c r="B23" s="37"/>
      <c r="C23" s="38"/>
      <c r="D23" s="39">
        <f>D22/$F$22*100</f>
        <v>46.938775510204081</v>
      </c>
      <c r="E23" s="39">
        <f>E22/$F$22*100</f>
        <v>53.061224489795919</v>
      </c>
      <c r="F23" s="40"/>
      <c r="G23" s="39">
        <f>G22/$I$22*100</f>
        <v>64.620938628158839</v>
      </c>
      <c r="H23" s="39">
        <f>H22/$I$22*100</f>
        <v>35.379061371841154</v>
      </c>
      <c r="I23" s="41"/>
      <c r="J23" s="39">
        <f>J22/$L$22*100</f>
        <v>61.963190184049076</v>
      </c>
      <c r="K23" s="39">
        <f>K22/$L$22*100</f>
        <v>38.036809815950924</v>
      </c>
      <c r="L23" s="40"/>
    </row>
    <row r="24" spans="1:18" ht="16.5" thickBot="1" x14ac:dyDescent="0.3">
      <c r="A24" s="42" t="s">
        <v>15</v>
      </c>
      <c r="B24" s="43"/>
      <c r="C24" s="44"/>
      <c r="D24" s="45"/>
      <c r="E24" s="45"/>
      <c r="F24" s="46"/>
      <c r="G24" s="47"/>
      <c r="H24" s="47"/>
      <c r="I24" s="48"/>
      <c r="J24" s="49">
        <f>J22/'[1]2_BPS'!C28*100000</f>
        <v>8.2058715041768693</v>
      </c>
      <c r="K24" s="49">
        <f>K22/'[1]2_BPS'!D28*100000</f>
        <v>4.7532652824187069</v>
      </c>
      <c r="L24" s="49">
        <f>L22/'[1]2_BPS'!E28*100000</f>
        <v>6.4294920405452451</v>
      </c>
    </row>
    <row r="25" spans="1:18" s="13" customFormat="1" x14ac:dyDescent="0.25">
      <c r="A25" s="50"/>
      <c r="B25" s="51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0"/>
      <c r="N25" s="50"/>
      <c r="O25" s="50"/>
      <c r="P25" s="50"/>
      <c r="Q25" s="50"/>
      <c r="R25" s="50"/>
    </row>
    <row r="26" spans="1:18" x14ac:dyDescent="0.25">
      <c r="A26" s="53" t="s">
        <v>16</v>
      </c>
      <c r="C26" s="54"/>
    </row>
    <row r="27" spans="1:18" x14ac:dyDescent="0.25">
      <c r="A27" s="2" t="s">
        <v>1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2020-09-14T00:36:25Z</dcterms:created>
  <dcterms:modified xsi:type="dcterms:W3CDTF">2020-09-14T00:38:07Z</dcterms:modified>
</cp:coreProperties>
</file>