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KP_2022\Data\Data Sektoral\"/>
    </mc:Choice>
  </mc:AlternateContent>
  <xr:revisionPtr revIDLastSave="0" documentId="13_ncr:1_{ECE2F508-2363-42E8-964C-ABEA7C3B531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Ketersediaan Energi" sheetId="8" r:id="rId1"/>
  </sheets>
  <externalReferences>
    <externalReference r:id="rId2"/>
  </externalReferences>
  <definedNames>
    <definedName name="_xlnm.Print_Area" localSheetId="0">'Ketersediaan Energi'!$B$1:$L$8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9" i="8" l="1"/>
  <c r="Q9" i="8"/>
  <c r="P9" i="8"/>
  <c r="O9" i="8"/>
  <c r="N9" i="8"/>
  <c r="R8" i="8"/>
  <c r="Q8" i="8"/>
  <c r="P8" i="8"/>
  <c r="O8" i="8"/>
  <c r="N8" i="8"/>
  <c r="R7" i="8"/>
  <c r="Q7" i="8"/>
  <c r="P7" i="8"/>
  <c r="O7" i="8"/>
  <c r="N7" i="8"/>
  <c r="J7" i="8"/>
  <c r="J9" i="8"/>
  <c r="N6" i="8"/>
  <c r="O6" i="8"/>
  <c r="P6" i="8"/>
  <c r="I8" i="8"/>
  <c r="K8" i="8" s="1"/>
  <c r="I6" i="8"/>
  <c r="K6" i="8" s="1"/>
  <c r="H9" i="8"/>
  <c r="G9" i="8"/>
  <c r="F9" i="8"/>
  <c r="E9" i="8"/>
  <c r="H7" i="8"/>
  <c r="G7" i="8"/>
  <c r="F7" i="8"/>
  <c r="E7" i="8"/>
  <c r="K10" i="8"/>
  <c r="R6" i="8" l="1"/>
  <c r="Q6" i="8"/>
  <c r="I9" i="8"/>
  <c r="I7" i="8"/>
  <c r="L8" i="8"/>
  <c r="L6" i="8" l="1"/>
  <c r="K7" i="8"/>
  <c r="K9" i="8"/>
  <c r="L7" i="8" l="1"/>
  <c r="L9" i="8"/>
</calcChain>
</file>

<file path=xl/sharedStrings.xml><?xml version="1.0" encoding="utf-8"?>
<sst xmlns="http://schemas.openxmlformats.org/spreadsheetml/2006/main" count="13" uniqueCount="13">
  <si>
    <t>No</t>
  </si>
  <si>
    <t>Uraian</t>
  </si>
  <si>
    <t>Ideal</t>
  </si>
  <si>
    <t>Tahun</t>
  </si>
  <si>
    <t>Rata-rata</t>
  </si>
  <si>
    <t>Laju Pertumbuhan (%)</t>
  </si>
  <si>
    <t>Ketersediaan energi (kkal/kapita/hari)</t>
  </si>
  <si>
    <t>Ketersediaan protein (gr/kapita/hari)</t>
  </si>
  <si>
    <t>Ketersediaan Energi dan Protein</t>
  </si>
  <si>
    <t>Ketersediaan Lemak</t>
  </si>
  <si>
    <t>Tingkat Ketersediaan Energi (% dari 2.400 kkal/kap/hari)</t>
  </si>
  <si>
    <t>Tingkat ketersediaan protein (% dari 63 gr/kapita/hari)</t>
  </si>
  <si>
    <t>Provinsi Nusa Tenggara Barat, 2017 - 2022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</si>
</sst>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4" fontId="2" fillId="0" borderId="2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Downloads\Ketersediaan%20Energi%20dan%20Protein%20Provinsi%20NTB%202012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3">
          <cell r="B13">
            <v>4779.4736359757189</v>
          </cell>
          <cell r="C13">
            <v>175.74546399675498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R10"/>
  <sheetViews>
    <sheetView tabSelected="1" zoomScale="90" zoomScaleNormal="90" workbookViewId="0">
      <selection activeCell="I14" sqref="I14"/>
    </sheetView>
  </sheetViews>
  <sheetFormatPr defaultRowHeight="15.75" x14ac:dyDescent="0.25"/>
  <cols>
    <col min="1" max="1" width="3.42578125" style="1" customWidth="1"/>
    <col min="2" max="2" width="4.140625" style="1" customWidth="1"/>
    <col min="3" max="3" width="24.28515625" style="1" customWidth="1"/>
    <col min="4" max="4" width="7.140625" style="1" customWidth="1"/>
    <col min="5" max="5" width="10.42578125" style="1" customWidth="1"/>
    <col min="6" max="7" width="9.140625" style="1" customWidth="1"/>
    <col min="8" max="8" width="9.28515625" style="1" customWidth="1"/>
    <col min="9" max="11" width="9" style="1" customWidth="1"/>
    <col min="12" max="13" width="14.140625" style="1" customWidth="1"/>
    <col min="14" max="18" width="9.140625" style="1" hidden="1" customWidth="1"/>
    <col min="19" max="19" width="9.140625" style="1" customWidth="1"/>
    <col min="20" max="16384" width="9.140625" style="1"/>
  </cols>
  <sheetData>
    <row r="1" spans="2:18" x14ac:dyDescent="0.25">
      <c r="B1" s="12" t="s">
        <v>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9"/>
    </row>
    <row r="2" spans="2:18" x14ac:dyDescent="0.25">
      <c r="B2" s="12" t="s">
        <v>12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9"/>
    </row>
    <row r="4" spans="2:18" ht="15.75" customHeight="1" x14ac:dyDescent="0.25">
      <c r="B4" s="13" t="s">
        <v>0</v>
      </c>
      <c r="C4" s="13" t="s">
        <v>1</v>
      </c>
      <c r="D4" s="13" t="s">
        <v>2</v>
      </c>
      <c r="E4" s="14" t="s">
        <v>3</v>
      </c>
      <c r="F4" s="15"/>
      <c r="G4" s="15"/>
      <c r="H4" s="15"/>
      <c r="I4" s="15"/>
      <c r="J4" s="16"/>
      <c r="K4" s="13" t="s">
        <v>4</v>
      </c>
      <c r="L4" s="13" t="s">
        <v>5</v>
      </c>
      <c r="M4" s="10"/>
    </row>
    <row r="5" spans="2:18" ht="26.25" customHeight="1" x14ac:dyDescent="0.25">
      <c r="B5" s="13"/>
      <c r="C5" s="13"/>
      <c r="D5" s="13"/>
      <c r="E5" s="3">
        <v>2017</v>
      </c>
      <c r="F5" s="3">
        <v>2018</v>
      </c>
      <c r="G5" s="3">
        <v>2019</v>
      </c>
      <c r="H5" s="3">
        <v>2020</v>
      </c>
      <c r="I5" s="3">
        <v>2021</v>
      </c>
      <c r="J5" s="3">
        <v>2022</v>
      </c>
      <c r="K5" s="13"/>
      <c r="L5" s="13"/>
      <c r="M5" s="10"/>
    </row>
    <row r="6" spans="2:18" ht="35.25" customHeight="1" x14ac:dyDescent="0.25">
      <c r="B6" s="4">
        <v>1</v>
      </c>
      <c r="C6" s="5" t="s">
        <v>6</v>
      </c>
      <c r="D6" s="6">
        <v>2200</v>
      </c>
      <c r="E6" s="7">
        <v>5310.97</v>
      </c>
      <c r="F6" s="7">
        <v>7116.96</v>
      </c>
      <c r="G6" s="7">
        <v>7281.05</v>
      </c>
      <c r="H6" s="7">
        <v>6108.44</v>
      </c>
      <c r="I6" s="7">
        <f>[1]Sheet1!$B$13</f>
        <v>4779.4736359757189</v>
      </c>
      <c r="J6" s="7">
        <v>5104.8100000000004</v>
      </c>
      <c r="K6" s="7">
        <f>SUM(E6:J6)/5</f>
        <v>7140.3407271951437</v>
      </c>
      <c r="L6" s="18">
        <f>AVERAGE(N6:R6)</f>
        <v>1.0512558074909617</v>
      </c>
      <c r="M6" s="11"/>
      <c r="N6" s="1">
        <f>(F6-E6)/E6*100</f>
        <v>34.004899293349425</v>
      </c>
      <c r="O6" s="1">
        <f>(G6-F6)/F6*100</f>
        <v>2.3056192531642745</v>
      </c>
      <c r="P6" s="1">
        <f>(H6-G6)/G6*100</f>
        <v>-16.104957389387529</v>
      </c>
      <c r="Q6" s="1">
        <f>(I6-H6)/H6*100</f>
        <v>-21.756231771520728</v>
      </c>
      <c r="R6" s="1">
        <f>(J6-I6)/I6*100</f>
        <v>6.8069496518493668</v>
      </c>
    </row>
    <row r="7" spans="2:18" ht="52.5" customHeight="1" x14ac:dyDescent="0.25">
      <c r="B7" s="4">
        <v>2</v>
      </c>
      <c r="C7" s="5" t="s">
        <v>10</v>
      </c>
      <c r="D7" s="6"/>
      <c r="E7" s="7">
        <f t="shared" ref="E7:H7" si="0">E6/2400*100</f>
        <v>221.29041666666666</v>
      </c>
      <c r="F7" s="7">
        <f t="shared" si="0"/>
        <v>296.53999999999996</v>
      </c>
      <c r="G7" s="7">
        <f t="shared" si="0"/>
        <v>303.37708333333336</v>
      </c>
      <c r="H7" s="7">
        <f t="shared" si="0"/>
        <v>254.51833333333332</v>
      </c>
      <c r="I7" s="7">
        <f>I6/2400*100</f>
        <v>199.14473483232163</v>
      </c>
      <c r="J7" s="7">
        <f>J6/2400*100</f>
        <v>212.70041666666671</v>
      </c>
      <c r="K7" s="7">
        <f t="shared" ref="K7:K9" si="1">SUM(E7:J7)/5</f>
        <v>297.51419696646434</v>
      </c>
      <c r="L7" s="18">
        <f t="shared" ref="L7:L9" si="2">AVERAGE(N7:R7)</f>
        <v>1.0512558074909664</v>
      </c>
      <c r="M7" s="11"/>
      <c r="N7" s="1">
        <f t="shared" ref="N7:N9" si="3">(F7-E7)/E7*100</f>
        <v>34.004899293349418</v>
      </c>
      <c r="O7" s="1">
        <f t="shared" ref="O7:O9" si="4">(G7-F7)/F7*100</f>
        <v>2.3056192531642936</v>
      </c>
      <c r="P7" s="1">
        <f t="shared" ref="P7:P9" si="5">(H7-G7)/G7*100</f>
        <v>-16.104957389387533</v>
      </c>
      <c r="Q7" s="1">
        <f t="shared" ref="Q7:Q9" si="6">(I7-H7)/H7*100</f>
        <v>-21.756231771520724</v>
      </c>
      <c r="R7" s="1">
        <f t="shared" ref="R7:R9" si="7">(J7-I7)/I7*100</f>
        <v>6.8069496518493757</v>
      </c>
    </row>
    <row r="8" spans="2:18" ht="39" customHeight="1" x14ac:dyDescent="0.25">
      <c r="B8" s="4">
        <v>3</v>
      </c>
      <c r="C8" s="5" t="s">
        <v>7</v>
      </c>
      <c r="D8" s="8">
        <v>57</v>
      </c>
      <c r="E8" s="8">
        <v>137.52000000000001</v>
      </c>
      <c r="F8" s="8">
        <v>173.73</v>
      </c>
      <c r="G8" s="8">
        <v>171.62</v>
      </c>
      <c r="H8" s="8">
        <v>140.76</v>
      </c>
      <c r="I8" s="8">
        <f>[1]Sheet1!$C$13</f>
        <v>175.74546399675498</v>
      </c>
      <c r="J8" s="8">
        <v>127.08499999999999</v>
      </c>
      <c r="K8" s="7">
        <f t="shared" si="1"/>
        <v>185.292092799351</v>
      </c>
      <c r="L8" s="18">
        <f t="shared" si="2"/>
        <v>0.86025151746631257</v>
      </c>
      <c r="M8" s="11"/>
      <c r="N8" s="1">
        <f t="shared" si="3"/>
        <v>26.330715532286199</v>
      </c>
      <c r="O8" s="1">
        <f t="shared" si="4"/>
        <v>-1.2145282910262967</v>
      </c>
      <c r="P8" s="1">
        <f t="shared" si="5"/>
        <v>-17.981587227595856</v>
      </c>
      <c r="Q8" s="1">
        <f t="shared" si="6"/>
        <v>24.854691671465609</v>
      </c>
      <c r="R8" s="1">
        <f t="shared" si="7"/>
        <v>-27.688034097798091</v>
      </c>
    </row>
    <row r="9" spans="2:18" ht="47.25" customHeight="1" x14ac:dyDescent="0.25">
      <c r="B9" s="4">
        <v>4</v>
      </c>
      <c r="C9" s="5" t="s">
        <v>11</v>
      </c>
      <c r="D9" s="8"/>
      <c r="E9" s="8">
        <f t="shared" ref="E9:J9" si="8">E8/63*100</f>
        <v>218.28571428571428</v>
      </c>
      <c r="F9" s="8">
        <f t="shared" si="8"/>
        <v>275.76190476190476</v>
      </c>
      <c r="G9" s="8">
        <f t="shared" si="8"/>
        <v>272.41269841269843</v>
      </c>
      <c r="H9" s="8">
        <f t="shared" si="8"/>
        <v>223.42857142857139</v>
      </c>
      <c r="I9" s="8">
        <f t="shared" si="8"/>
        <v>278.96105396310315</v>
      </c>
      <c r="J9" s="17">
        <f t="shared" si="8"/>
        <v>201.72222222222223</v>
      </c>
      <c r="K9" s="7">
        <f t="shared" si="1"/>
        <v>294.11443301484286</v>
      </c>
      <c r="L9" s="18">
        <f t="shared" si="2"/>
        <v>0.86025151746631678</v>
      </c>
      <c r="M9" s="11"/>
      <c r="N9" s="1">
        <f t="shared" si="3"/>
        <v>26.330715532286213</v>
      </c>
      <c r="O9" s="1">
        <f t="shared" si="4"/>
        <v>-1.2145282910262969</v>
      </c>
      <c r="P9" s="1">
        <f t="shared" si="5"/>
        <v>-17.98158722759587</v>
      </c>
      <c r="Q9" s="1">
        <f t="shared" si="6"/>
        <v>24.854691671465627</v>
      </c>
      <c r="R9" s="1">
        <f t="shared" si="7"/>
        <v>-27.688034097798088</v>
      </c>
    </row>
    <row r="10" spans="2:18" hidden="1" x14ac:dyDescent="0.25">
      <c r="B10" s="1">
        <v>3</v>
      </c>
      <c r="C10" s="1" t="s">
        <v>9</v>
      </c>
      <c r="F10" s="1">
        <v>71.150000000000006</v>
      </c>
      <c r="G10" s="1">
        <v>65.599999999999994</v>
      </c>
      <c r="H10" s="1">
        <v>81.78</v>
      </c>
      <c r="I10" s="1">
        <v>81.349999999999994</v>
      </c>
      <c r="K10" s="2">
        <f>SUM(G10:I10)/5</f>
        <v>45.745999999999995</v>
      </c>
    </row>
  </sheetData>
  <mergeCells count="8">
    <mergeCell ref="B1:L1"/>
    <mergeCell ref="B2:L2"/>
    <mergeCell ref="B4:B5"/>
    <mergeCell ref="C4:C5"/>
    <mergeCell ref="D4:D5"/>
    <mergeCell ref="K4:K5"/>
    <mergeCell ref="L4:L5"/>
    <mergeCell ref="E4:J4"/>
  </mergeCells>
  <pageMargins left="0.95866141699999996" right="0.70866141699999996" top="0.74803149606299202" bottom="0.74803149606299202" header="0.31496062992126" footer="0.31496062992126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Ketersediaan Energi</vt:lpstr>
      <vt:lpstr>'Ketersediaan Energi'!Print_Area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2022-01-25T00:28:23Z</cp:lastPrinted>
  <dcterms:created xsi:type="dcterms:W3CDTF">2018-04-05T00:34:53Z</dcterms:created>
  <dcterms:modified xsi:type="dcterms:W3CDTF">2022-11-14T01:55:16Z</dcterms:modified>
</cp:coreProperties>
</file>