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ahan Kritis per Kawasan NTB" sheetId="4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I82" i="4" l="1"/>
  <c r="H82" i="4"/>
  <c r="H83" i="4" s="1"/>
  <c r="G82" i="4"/>
  <c r="G83" i="4" s="1"/>
  <c r="F82" i="4"/>
  <c r="E82" i="4"/>
  <c r="J81" i="4"/>
  <c r="J76" i="4"/>
  <c r="J82" i="4" s="1"/>
  <c r="I73" i="4"/>
  <c r="H73" i="4"/>
  <c r="G73" i="4"/>
  <c r="F73" i="4"/>
  <c r="E73" i="4"/>
  <c r="J71" i="4"/>
  <c r="J73" i="4" s="1"/>
  <c r="J63" i="4"/>
  <c r="I63" i="4"/>
  <c r="H63" i="4"/>
  <c r="G63" i="4"/>
  <c r="F63" i="4"/>
  <c r="F83" i="4" s="1"/>
  <c r="E63" i="4"/>
  <c r="J60" i="4"/>
  <c r="I60" i="4"/>
  <c r="H60" i="4"/>
  <c r="G60" i="4"/>
  <c r="F60" i="4"/>
  <c r="E60" i="4"/>
  <c r="E83" i="4" s="1"/>
  <c r="J51" i="4"/>
  <c r="I51" i="4"/>
  <c r="H51" i="4"/>
  <c r="G51" i="4"/>
  <c r="F51" i="4"/>
  <c r="E51" i="4"/>
  <c r="J50" i="4"/>
  <c r="J43" i="4"/>
  <c r="I43" i="4"/>
  <c r="I83" i="4" s="1"/>
  <c r="H43" i="4"/>
  <c r="G43" i="4"/>
  <c r="F43" i="4"/>
  <c r="E43" i="4"/>
  <c r="I36" i="4"/>
  <c r="H36" i="4"/>
  <c r="G36" i="4"/>
  <c r="F36" i="4"/>
  <c r="E36" i="4"/>
  <c r="J33" i="4"/>
  <c r="J31" i="4"/>
  <c r="J36" i="4" s="1"/>
  <c r="I28" i="4"/>
  <c r="H28" i="4"/>
  <c r="G28" i="4"/>
  <c r="F28" i="4"/>
  <c r="E28" i="4"/>
  <c r="J25" i="4"/>
  <c r="J28" i="4" s="1"/>
  <c r="J22" i="4"/>
  <c r="I22" i="4"/>
  <c r="H22" i="4"/>
  <c r="G22" i="4"/>
  <c r="F22" i="4"/>
  <c r="E22" i="4"/>
  <c r="J20" i="4"/>
  <c r="J12" i="4"/>
  <c r="I12" i="4"/>
  <c r="H12" i="4"/>
  <c r="G12" i="4"/>
  <c r="F12" i="4"/>
  <c r="E12" i="4"/>
  <c r="G84" i="4" l="1"/>
  <c r="J83" i="4"/>
</calcChain>
</file>

<file path=xl/sharedStrings.xml><?xml version="1.0" encoding="utf-8"?>
<sst xmlns="http://schemas.openxmlformats.org/spreadsheetml/2006/main" count="93" uniqueCount="43">
  <si>
    <t>No</t>
  </si>
  <si>
    <t>Provinsi</t>
  </si>
  <si>
    <t>Kabupaten/Kota</t>
  </si>
  <si>
    <t>Kawasan</t>
  </si>
  <si>
    <t>Kekritisan Lahan (Ha)</t>
  </si>
  <si>
    <t>Total (Ha)</t>
  </si>
  <si>
    <t>Sangat Kritis</t>
  </si>
  <si>
    <t>Kritis</t>
  </si>
  <si>
    <t>Agak Kritis</t>
  </si>
  <si>
    <t>Potensial Kritis</t>
  </si>
  <si>
    <t>Tidak Kritis</t>
  </si>
  <si>
    <t>1.</t>
  </si>
  <si>
    <t>Nusa Tenggara Barat</t>
  </si>
  <si>
    <t>BIMA</t>
  </si>
  <si>
    <t>APL</t>
  </si>
  <si>
    <t>Danau</t>
  </si>
  <si>
    <t>HL</t>
  </si>
  <si>
    <t>HP</t>
  </si>
  <si>
    <t>HPT</t>
  </si>
  <si>
    <t>KSPA</t>
  </si>
  <si>
    <t>BIMA Total</t>
  </si>
  <si>
    <t>DOMPU</t>
  </si>
  <si>
    <t>KSPAL</t>
  </si>
  <si>
    <t>Tubuh Air</t>
  </si>
  <si>
    <t>DOMPU Total</t>
  </si>
  <si>
    <t>KOTA BIMA</t>
  </si>
  <si>
    <t>KOTA BIMA Total</t>
  </si>
  <si>
    <t>LOMBOK BARAT</t>
  </si>
  <si>
    <t>LOMBOK BARAT Total</t>
  </si>
  <si>
    <t>LOMBOK TENGAH</t>
  </si>
  <si>
    <t>LOMBOK TENGAH Total</t>
  </si>
  <si>
    <t>LOMBOK TIMUR</t>
  </si>
  <si>
    <t>LOMBOK TIMUR Total</t>
  </si>
  <si>
    <t>LOMBOK UTARA</t>
  </si>
  <si>
    <t>LOMBOK UTARA Total</t>
  </si>
  <si>
    <t>MATARAM</t>
  </si>
  <si>
    <t>MATARAM Total</t>
  </si>
  <si>
    <t>SUMBAWA</t>
  </si>
  <si>
    <t>SUMBAWA Total</t>
  </si>
  <si>
    <t>SUMBAWA BARAT</t>
  </si>
  <si>
    <t>SUMBAWA BARAT Total</t>
  </si>
  <si>
    <t>Nusa Tenggara Barat Total</t>
  </si>
  <si>
    <t>DATA LAHAN KRITIS DI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</si>
</sst>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165" fontId="2" fillId="3" borderId="0" xfId="1" applyNumberFormat="1" applyFont="1" applyFill="1" applyAlignment="1">
      <alignment vertical="center"/>
    </xf>
    <xf numFmtId="165" fontId="6" fillId="0" borderId="0" xfId="1" applyNumberFormat="1" applyFont="1" applyAlignment="1">
      <alignment horizontal="center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Lahan%20Kritis%20Provinsi%20NTB%20Tah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han Kritis DAS"/>
      <sheetName val="Lahan Kritis Adm"/>
      <sheetName val="Lahan Kritis per Kawasan NTB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zoomScale="80" zoomScaleNormal="80" workbookViewId="0">
      <selection activeCell="B2" sqref="B1:B1048576"/>
    </sheetView>
  </sheetViews>
  <sheetFormatPr defaultColWidth="9.28515625" defaultRowHeight="15" x14ac:dyDescent="0.25"/>
  <cols>
    <col min="1" max="1" width="5" style="6" bestFit="1" customWidth="1"/>
    <col min="2" max="2" width="25.5703125" style="6" bestFit="1" customWidth="1"/>
    <col min="3" max="3" width="24" style="6" bestFit="1" customWidth="1"/>
    <col min="4" max="4" width="11.42578125" style="6" customWidth="1"/>
    <col min="5" max="7" width="12.5703125" style="6" bestFit="1" customWidth="1"/>
    <col min="8" max="8" width="15.28515625" style="6" bestFit="1" customWidth="1"/>
    <col min="9" max="9" width="12.5703125" style="6" bestFit="1" customWidth="1"/>
    <col min="10" max="10" width="14.28515625" style="6" bestFit="1" customWidth="1"/>
    <col min="11" max="11" width="9.28515625" style="6"/>
    <col min="12" max="12" width="10.5703125" style="6" bestFit="1" customWidth="1"/>
    <col min="13" max="13" width="9.5703125" style="6" bestFit="1" customWidth="1"/>
    <col min="14" max="16384" width="9.28515625" style="6"/>
  </cols>
  <sheetData>
    <row r="1" spans="1:10" ht="18.75" x14ac:dyDescent="0.25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x14ac:dyDescent="0.25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4"/>
      <c r="G3" s="4"/>
      <c r="H3" s="4"/>
      <c r="I3" s="5"/>
      <c r="J3" s="1" t="s">
        <v>5</v>
      </c>
    </row>
    <row r="4" spans="1:10" x14ac:dyDescent="0.25">
      <c r="A4" s="1"/>
      <c r="B4" s="1"/>
      <c r="C4" s="1"/>
      <c r="D4" s="7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1"/>
    </row>
    <row r="5" spans="1:10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0" s="14" customFormat="1" x14ac:dyDescent="0.25">
      <c r="A6" s="10" t="s">
        <v>11</v>
      </c>
      <c r="B6" s="11" t="s">
        <v>12</v>
      </c>
      <c r="C6" s="11" t="s">
        <v>13</v>
      </c>
      <c r="D6" s="12" t="s">
        <v>14</v>
      </c>
      <c r="E6" s="13">
        <v>2139.4</v>
      </c>
      <c r="F6" s="13">
        <v>37657.528000000006</v>
      </c>
      <c r="G6" s="13">
        <v>63768.779999999984</v>
      </c>
      <c r="H6" s="13">
        <v>82116.872999999978</v>
      </c>
      <c r="I6" s="13">
        <v>3690.9850000000174</v>
      </c>
      <c r="J6" s="13">
        <v>189373.56600000008</v>
      </c>
    </row>
    <row r="7" spans="1:10" x14ac:dyDescent="0.25">
      <c r="A7" s="15"/>
      <c r="B7" s="16"/>
      <c r="C7" s="16"/>
      <c r="D7" s="15" t="s">
        <v>15</v>
      </c>
      <c r="E7" s="17">
        <v>0</v>
      </c>
      <c r="F7" s="17">
        <v>0</v>
      </c>
      <c r="G7" s="17">
        <v>0</v>
      </c>
      <c r="H7" s="17">
        <v>0</v>
      </c>
      <c r="I7" s="17">
        <v>266.20699999999999</v>
      </c>
      <c r="J7" s="17">
        <v>266.20699999999999</v>
      </c>
    </row>
    <row r="8" spans="1:10" x14ac:dyDescent="0.25">
      <c r="A8" s="15"/>
      <c r="B8" s="16"/>
      <c r="C8" s="16"/>
      <c r="D8" s="15" t="s">
        <v>16</v>
      </c>
      <c r="E8" s="17">
        <v>32.333999999999996</v>
      </c>
      <c r="F8" s="17">
        <v>76.973000000000013</v>
      </c>
      <c r="G8" s="17">
        <v>20491.348999999995</v>
      </c>
      <c r="H8" s="17">
        <v>48631.691000000013</v>
      </c>
      <c r="I8" s="17">
        <v>1710.18</v>
      </c>
      <c r="J8" s="17">
        <v>70942.527000000016</v>
      </c>
    </row>
    <row r="9" spans="1:10" x14ac:dyDescent="0.25">
      <c r="A9" s="15"/>
      <c r="B9" s="16"/>
      <c r="C9" s="16"/>
      <c r="D9" s="15" t="s">
        <v>17</v>
      </c>
      <c r="E9" s="17">
        <v>0</v>
      </c>
      <c r="F9" s="17">
        <v>226.01999999999998</v>
      </c>
      <c r="G9" s="17">
        <v>3037.3019999999992</v>
      </c>
      <c r="H9" s="17">
        <v>35282.628000000004</v>
      </c>
      <c r="I9" s="17">
        <v>3289.357</v>
      </c>
      <c r="J9" s="17">
        <v>41835.307000000001</v>
      </c>
    </row>
    <row r="10" spans="1:10" x14ac:dyDescent="0.25">
      <c r="A10" s="15"/>
      <c r="B10" s="16"/>
      <c r="C10" s="16"/>
      <c r="D10" s="15" t="s">
        <v>18</v>
      </c>
      <c r="E10" s="17">
        <v>0</v>
      </c>
      <c r="F10" s="17">
        <v>666.23699999999997</v>
      </c>
      <c r="G10" s="17">
        <v>11133.254999999999</v>
      </c>
      <c r="H10" s="17">
        <v>48391.409</v>
      </c>
      <c r="I10" s="17">
        <v>1814.2889999999998</v>
      </c>
      <c r="J10" s="17">
        <v>62005.189999999981</v>
      </c>
    </row>
    <row r="11" spans="1:10" x14ac:dyDescent="0.25">
      <c r="A11" s="15"/>
      <c r="B11" s="16"/>
      <c r="C11" s="16"/>
      <c r="D11" s="15" t="s">
        <v>19</v>
      </c>
      <c r="E11" s="17">
        <v>11670.084000000001</v>
      </c>
      <c r="F11" s="17">
        <v>1613.9570000000001</v>
      </c>
      <c r="G11" s="17">
        <v>8607.2810000000009</v>
      </c>
      <c r="H11" s="17">
        <v>41241.242999999988</v>
      </c>
      <c r="I11" s="17">
        <v>176.238</v>
      </c>
      <c r="J11" s="17">
        <v>63308.803000000007</v>
      </c>
    </row>
    <row r="12" spans="1:10" x14ac:dyDescent="0.25">
      <c r="A12" s="15"/>
      <c r="B12" s="16"/>
      <c r="C12" s="16" t="s">
        <v>20</v>
      </c>
      <c r="D12" s="16"/>
      <c r="E12" s="16">
        <f>SUM(E6:E11)</f>
        <v>13841.818000000001</v>
      </c>
      <c r="F12" s="16">
        <f t="shared" ref="F12:J12" si="0">SUM(F6:F11)</f>
        <v>40240.715000000004</v>
      </c>
      <c r="G12" s="16">
        <f t="shared" si="0"/>
        <v>107037.96699999999</v>
      </c>
      <c r="H12" s="16">
        <f t="shared" si="0"/>
        <v>255663.84399999995</v>
      </c>
      <c r="I12" s="16">
        <f t="shared" si="0"/>
        <v>10947.256000000018</v>
      </c>
      <c r="J12" s="16">
        <f t="shared" si="0"/>
        <v>427731.60000000009</v>
      </c>
    </row>
    <row r="13" spans="1:10" ht="3.7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5"/>
      <c r="B14" s="16"/>
      <c r="C14" s="16" t="s">
        <v>21</v>
      </c>
      <c r="D14" s="15" t="s">
        <v>14</v>
      </c>
      <c r="E14" s="17">
        <v>915.78599999999994</v>
      </c>
      <c r="F14" s="17">
        <v>7343.764000000001</v>
      </c>
      <c r="G14" s="17">
        <v>21672.994999999999</v>
      </c>
      <c r="H14" s="17">
        <v>63781.231</v>
      </c>
      <c r="I14" s="17">
        <v>3416.364</v>
      </c>
      <c r="J14" s="17">
        <v>97130.14</v>
      </c>
    </row>
    <row r="15" spans="1:10" x14ac:dyDescent="0.25">
      <c r="A15" s="15"/>
      <c r="B15" s="16"/>
      <c r="C15" s="16"/>
      <c r="D15" s="15" t="s">
        <v>15</v>
      </c>
      <c r="E15" s="17">
        <v>0</v>
      </c>
      <c r="F15" s="17">
        <v>0</v>
      </c>
      <c r="G15" s="17">
        <v>0</v>
      </c>
      <c r="H15" s="17">
        <v>0</v>
      </c>
      <c r="I15" s="17">
        <v>107.45699999999999</v>
      </c>
      <c r="J15" s="17">
        <v>107.45699999999999</v>
      </c>
    </row>
    <row r="16" spans="1:10" x14ac:dyDescent="0.25">
      <c r="A16" s="15"/>
      <c r="B16" s="16"/>
      <c r="C16" s="16"/>
      <c r="D16" s="15" t="s">
        <v>16</v>
      </c>
      <c r="E16" s="17">
        <v>0</v>
      </c>
      <c r="F16" s="17">
        <v>0.79899999999999993</v>
      </c>
      <c r="G16" s="17">
        <v>3234.5509999999999</v>
      </c>
      <c r="H16" s="17">
        <v>38868.985999999997</v>
      </c>
      <c r="I16" s="17">
        <v>5577.6269999999995</v>
      </c>
      <c r="J16" s="17">
        <v>47681.962999999996</v>
      </c>
    </row>
    <row r="17" spans="1:10" x14ac:dyDescent="0.25">
      <c r="A17" s="15"/>
      <c r="B17" s="16"/>
      <c r="C17" s="16"/>
      <c r="D17" s="15" t="s">
        <v>17</v>
      </c>
      <c r="E17" s="17">
        <v>0</v>
      </c>
      <c r="F17" s="17">
        <v>0</v>
      </c>
      <c r="G17" s="17">
        <v>161.37800000000001</v>
      </c>
      <c r="H17" s="17">
        <v>18319.305000000004</v>
      </c>
      <c r="I17" s="17">
        <v>4829.027</v>
      </c>
      <c r="J17" s="17">
        <v>23309.710000000006</v>
      </c>
    </row>
    <row r="18" spans="1:10" x14ac:dyDescent="0.25">
      <c r="A18" s="15"/>
      <c r="B18" s="16"/>
      <c r="C18" s="16"/>
      <c r="D18" s="15" t="s">
        <v>18</v>
      </c>
      <c r="E18" s="17">
        <v>0</v>
      </c>
      <c r="F18" s="17">
        <v>0</v>
      </c>
      <c r="G18" s="17">
        <v>1763.172</v>
      </c>
      <c r="H18" s="17">
        <v>23042.628000000001</v>
      </c>
      <c r="I18" s="17">
        <v>4566.0070000000005</v>
      </c>
      <c r="J18" s="17">
        <v>29371.806999999997</v>
      </c>
    </row>
    <row r="19" spans="1:10" x14ac:dyDescent="0.25">
      <c r="A19" s="15"/>
      <c r="B19" s="16"/>
      <c r="C19" s="16"/>
      <c r="D19" s="15" t="s">
        <v>19</v>
      </c>
      <c r="E19" s="17">
        <v>0</v>
      </c>
      <c r="F19" s="17">
        <v>0</v>
      </c>
      <c r="G19" s="17">
        <v>1658.1990000000001</v>
      </c>
      <c r="H19" s="17">
        <v>22992.238999999994</v>
      </c>
      <c r="I19" s="17">
        <v>1737.6770000000001</v>
      </c>
      <c r="J19" s="17">
        <v>26388.115000000002</v>
      </c>
    </row>
    <row r="20" spans="1:10" x14ac:dyDescent="0.25">
      <c r="A20" s="15"/>
      <c r="B20" s="16"/>
      <c r="C20" s="16"/>
      <c r="D20" s="15" t="s">
        <v>22</v>
      </c>
      <c r="E20" s="17">
        <v>0</v>
      </c>
      <c r="F20" s="15">
        <v>4.085</v>
      </c>
      <c r="G20" s="15"/>
      <c r="H20" s="15">
        <v>385.26400000000001</v>
      </c>
      <c r="I20" s="15"/>
      <c r="J20" s="19">
        <f>SUM(E20:I20)</f>
        <v>389.34899999999999</v>
      </c>
    </row>
    <row r="21" spans="1:10" x14ac:dyDescent="0.25">
      <c r="A21" s="15"/>
      <c r="B21" s="16"/>
      <c r="C21" s="16"/>
      <c r="D21" s="15" t="s">
        <v>23</v>
      </c>
      <c r="E21" s="17">
        <v>0</v>
      </c>
      <c r="F21" s="17">
        <v>0</v>
      </c>
      <c r="G21" s="17">
        <v>0</v>
      </c>
      <c r="H21" s="17">
        <v>0</v>
      </c>
      <c r="I21" s="17">
        <v>11.121</v>
      </c>
      <c r="J21" s="17">
        <v>11.121</v>
      </c>
    </row>
    <row r="22" spans="1:10" x14ac:dyDescent="0.25">
      <c r="A22" s="15"/>
      <c r="B22" s="16"/>
      <c r="C22" s="16" t="s">
        <v>24</v>
      </c>
      <c r="D22" s="16"/>
      <c r="E22" s="16">
        <f>SUM(E14:E21)</f>
        <v>915.78599999999994</v>
      </c>
      <c r="F22" s="16">
        <f t="shared" ref="F22:J22" si="1">SUM(F14:F21)</f>
        <v>7348.648000000001</v>
      </c>
      <c r="G22" s="16">
        <f t="shared" si="1"/>
        <v>28490.294999999998</v>
      </c>
      <c r="H22" s="16">
        <f t="shared" si="1"/>
        <v>167389.65300000002</v>
      </c>
      <c r="I22" s="16">
        <f t="shared" si="1"/>
        <v>20245.28</v>
      </c>
      <c r="J22" s="16">
        <f t="shared" si="1"/>
        <v>224389.66200000001</v>
      </c>
    </row>
    <row r="23" spans="1:10" ht="3.75" customHeigh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20"/>
    </row>
    <row r="24" spans="1:10" x14ac:dyDescent="0.25">
      <c r="A24" s="15"/>
      <c r="B24" s="16"/>
      <c r="C24" s="16" t="s">
        <v>25</v>
      </c>
      <c r="D24" s="15" t="s">
        <v>14</v>
      </c>
      <c r="E24" s="17">
        <v>0</v>
      </c>
      <c r="F24" s="17">
        <v>3935.92</v>
      </c>
      <c r="G24" s="17">
        <v>1678.9599999999998</v>
      </c>
      <c r="H24" s="17">
        <v>8582.8050000000003</v>
      </c>
      <c r="I24" s="17">
        <v>1472.6289999999999</v>
      </c>
      <c r="J24" s="17">
        <v>15670.314000000002</v>
      </c>
    </row>
    <row r="25" spans="1:10" x14ac:dyDescent="0.25">
      <c r="A25" s="15"/>
      <c r="B25" s="16"/>
      <c r="C25" s="16"/>
      <c r="D25" s="15" t="s">
        <v>16</v>
      </c>
      <c r="E25" s="17">
        <v>0</v>
      </c>
      <c r="F25" s="17">
        <v>0</v>
      </c>
      <c r="G25" s="15">
        <v>14.965</v>
      </c>
      <c r="H25" s="15">
        <v>566.51900000000001</v>
      </c>
      <c r="I25" s="15"/>
      <c r="J25" s="19">
        <f>SUM(E25:I25)</f>
        <v>581.48400000000004</v>
      </c>
    </row>
    <row r="26" spans="1:10" x14ac:dyDescent="0.25">
      <c r="A26" s="15"/>
      <c r="B26" s="16"/>
      <c r="C26" s="16"/>
      <c r="D26" s="15" t="s">
        <v>17</v>
      </c>
      <c r="E26" s="17">
        <v>0</v>
      </c>
      <c r="F26" s="17">
        <v>0</v>
      </c>
      <c r="G26" s="17">
        <v>311.28400000000005</v>
      </c>
      <c r="H26" s="17">
        <v>2384.5480000000002</v>
      </c>
      <c r="I26" s="17">
        <v>104.336</v>
      </c>
      <c r="J26" s="17">
        <v>2800.1680000000001</v>
      </c>
    </row>
    <row r="27" spans="1:10" x14ac:dyDescent="0.25">
      <c r="A27" s="15"/>
      <c r="B27" s="16"/>
      <c r="C27" s="16"/>
      <c r="D27" s="15" t="s">
        <v>18</v>
      </c>
      <c r="E27" s="17">
        <v>0</v>
      </c>
      <c r="F27" s="17">
        <v>0</v>
      </c>
      <c r="G27" s="17">
        <v>702.59299999999996</v>
      </c>
      <c r="H27" s="17">
        <v>1399.7550000000001</v>
      </c>
      <c r="I27" s="17">
        <v>0</v>
      </c>
      <c r="J27" s="17">
        <v>2102.348</v>
      </c>
    </row>
    <row r="28" spans="1:10" x14ac:dyDescent="0.25">
      <c r="A28" s="15"/>
      <c r="B28" s="16"/>
      <c r="C28" s="16" t="s">
        <v>26</v>
      </c>
      <c r="D28" s="16"/>
      <c r="E28" s="16">
        <f>SUM(E24:E27)</f>
        <v>0</v>
      </c>
      <c r="F28" s="16">
        <f t="shared" ref="F28:J28" si="2">SUM(F24:F27)</f>
        <v>3935.92</v>
      </c>
      <c r="G28" s="16">
        <f t="shared" si="2"/>
        <v>2707.8019999999997</v>
      </c>
      <c r="H28" s="16">
        <f t="shared" si="2"/>
        <v>12933.627</v>
      </c>
      <c r="I28" s="16">
        <f t="shared" si="2"/>
        <v>1576.9649999999999</v>
      </c>
      <c r="J28" s="16">
        <f t="shared" si="2"/>
        <v>21154.314000000006</v>
      </c>
    </row>
    <row r="29" spans="1:10" ht="2.25" customHeigh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20"/>
    </row>
    <row r="30" spans="1:10" x14ac:dyDescent="0.25">
      <c r="A30" s="15"/>
      <c r="B30" s="16"/>
      <c r="C30" s="16" t="s">
        <v>27</v>
      </c>
      <c r="D30" s="15" t="s">
        <v>14</v>
      </c>
      <c r="E30" s="17">
        <v>767.97499999999991</v>
      </c>
      <c r="F30" s="17">
        <v>7288.6769999999979</v>
      </c>
      <c r="G30" s="17">
        <v>18058.351999999995</v>
      </c>
      <c r="H30" s="17">
        <v>25776.188000000002</v>
      </c>
      <c r="I30" s="17">
        <v>2018.6159999999998</v>
      </c>
      <c r="J30" s="17">
        <v>53909.807999999997</v>
      </c>
    </row>
    <row r="31" spans="1:10" x14ac:dyDescent="0.25">
      <c r="A31" s="15"/>
      <c r="B31" s="16"/>
      <c r="C31" s="16"/>
      <c r="D31" s="15" t="s">
        <v>15</v>
      </c>
      <c r="E31" s="17">
        <v>0</v>
      </c>
      <c r="F31" s="17">
        <v>0</v>
      </c>
      <c r="G31" s="17">
        <v>0</v>
      </c>
      <c r="H31" s="17">
        <v>0</v>
      </c>
      <c r="I31" s="15">
        <v>8.1579999999999995</v>
      </c>
      <c r="J31" s="19">
        <f>SUM(E31:I31)</f>
        <v>8.1579999999999995</v>
      </c>
    </row>
    <row r="32" spans="1:10" x14ac:dyDescent="0.25">
      <c r="A32" s="15"/>
      <c r="B32" s="16"/>
      <c r="C32" s="16"/>
      <c r="D32" s="15" t="s">
        <v>16</v>
      </c>
      <c r="E32" s="17">
        <v>0</v>
      </c>
      <c r="F32" s="17">
        <v>248.82499999999999</v>
      </c>
      <c r="G32" s="17">
        <v>3347.2510000000007</v>
      </c>
      <c r="H32" s="17">
        <v>13866.338000000003</v>
      </c>
      <c r="I32" s="17">
        <v>1958.3809999999999</v>
      </c>
      <c r="J32" s="17">
        <v>19420.794999999998</v>
      </c>
    </row>
    <row r="33" spans="1:10" x14ac:dyDescent="0.25">
      <c r="A33" s="15"/>
      <c r="B33" s="16"/>
      <c r="C33" s="16"/>
      <c r="D33" s="15" t="s">
        <v>17</v>
      </c>
      <c r="E33" s="17">
        <v>0</v>
      </c>
      <c r="F33" s="17">
        <v>0</v>
      </c>
      <c r="G33" s="15">
        <v>104.89399999999999</v>
      </c>
      <c r="H33" s="15">
        <v>144.70999999999998</v>
      </c>
      <c r="I33" s="15">
        <v>130.99299999999999</v>
      </c>
      <c r="J33" s="19">
        <f>SUM(E33:I33)</f>
        <v>380.59699999999998</v>
      </c>
    </row>
    <row r="34" spans="1:10" x14ac:dyDescent="0.25">
      <c r="A34" s="15"/>
      <c r="B34" s="16"/>
      <c r="C34" s="16"/>
      <c r="D34" s="15" t="s">
        <v>18</v>
      </c>
      <c r="E34" s="17">
        <v>0</v>
      </c>
      <c r="F34" s="17">
        <v>0</v>
      </c>
      <c r="G34" s="17">
        <v>2712.5529999999999</v>
      </c>
      <c r="H34" s="17">
        <v>6438.5829999999996</v>
      </c>
      <c r="I34" s="17">
        <v>950.18</v>
      </c>
      <c r="J34" s="17">
        <v>10101.316000000001</v>
      </c>
    </row>
    <row r="35" spans="1:10" x14ac:dyDescent="0.25">
      <c r="A35" s="15"/>
      <c r="B35" s="16"/>
      <c r="C35" s="16"/>
      <c r="D35" s="15" t="s">
        <v>19</v>
      </c>
      <c r="E35" s="17">
        <v>0</v>
      </c>
      <c r="F35" s="17">
        <v>34.095999999999997</v>
      </c>
      <c r="G35" s="17">
        <v>271.904</v>
      </c>
      <c r="H35" s="17">
        <v>4336.4849999999988</v>
      </c>
      <c r="I35" s="17">
        <v>2.464</v>
      </c>
      <c r="J35" s="17">
        <v>4644.9489999999996</v>
      </c>
    </row>
    <row r="36" spans="1:10" x14ac:dyDescent="0.25">
      <c r="A36" s="15"/>
      <c r="B36" s="16"/>
      <c r="C36" s="16" t="s">
        <v>28</v>
      </c>
      <c r="D36" s="16"/>
      <c r="E36" s="16">
        <f>SUM(E30:E35)</f>
        <v>767.97499999999991</v>
      </c>
      <c r="F36" s="16">
        <f t="shared" ref="F36:J36" si="3">SUM(F30:F35)</f>
        <v>7571.5979999999972</v>
      </c>
      <c r="G36" s="16">
        <f t="shared" si="3"/>
        <v>24494.953999999994</v>
      </c>
      <c r="H36" s="16">
        <f t="shared" si="3"/>
        <v>50562.304000000004</v>
      </c>
      <c r="I36" s="16">
        <f t="shared" si="3"/>
        <v>5068.7920000000004</v>
      </c>
      <c r="J36" s="16">
        <f t="shared" si="3"/>
        <v>88465.622999999992</v>
      </c>
    </row>
    <row r="37" spans="1:10" ht="3" customHeight="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20"/>
    </row>
    <row r="38" spans="1:10" x14ac:dyDescent="0.25">
      <c r="A38" s="15"/>
      <c r="B38" s="16"/>
      <c r="C38" s="16" t="s">
        <v>29</v>
      </c>
      <c r="D38" s="15" t="s">
        <v>14</v>
      </c>
      <c r="E38" s="17">
        <v>73.161000000000001</v>
      </c>
      <c r="F38" s="17">
        <v>9235.4939999999988</v>
      </c>
      <c r="G38" s="17">
        <v>55036.546000000002</v>
      </c>
      <c r="H38" s="17">
        <v>26953.705999999991</v>
      </c>
      <c r="I38" s="17">
        <v>1964.0070000000001</v>
      </c>
      <c r="J38" s="17">
        <v>93262.91399999999</v>
      </c>
    </row>
    <row r="39" spans="1:10" x14ac:dyDescent="0.25">
      <c r="A39" s="15"/>
      <c r="B39" s="16"/>
      <c r="C39" s="16"/>
      <c r="D39" s="15" t="s">
        <v>15</v>
      </c>
      <c r="E39" s="17">
        <v>0</v>
      </c>
      <c r="F39" s="17">
        <v>0</v>
      </c>
      <c r="G39" s="17">
        <v>0</v>
      </c>
      <c r="H39" s="17">
        <v>0</v>
      </c>
      <c r="I39" s="17">
        <v>1124.5619999999999</v>
      </c>
      <c r="J39" s="17">
        <v>1124.5619999999999</v>
      </c>
    </row>
    <row r="40" spans="1:10" x14ac:dyDescent="0.25">
      <c r="A40" s="15"/>
      <c r="B40" s="16"/>
      <c r="C40" s="16"/>
      <c r="D40" s="15" t="s">
        <v>16</v>
      </c>
      <c r="E40" s="17">
        <v>0</v>
      </c>
      <c r="F40" s="17">
        <v>343.17700000000002</v>
      </c>
      <c r="G40" s="17">
        <v>320.76600000000002</v>
      </c>
      <c r="H40" s="17">
        <v>9320.9950000000008</v>
      </c>
      <c r="I40" s="17">
        <v>965.27099999999996</v>
      </c>
      <c r="J40" s="17">
        <v>10950.209000000003</v>
      </c>
    </row>
    <row r="41" spans="1:10" x14ac:dyDescent="0.25">
      <c r="A41" s="15"/>
      <c r="B41" s="16"/>
      <c r="C41" s="16"/>
      <c r="D41" s="15" t="s">
        <v>17</v>
      </c>
      <c r="E41" s="17">
        <v>0</v>
      </c>
      <c r="F41" s="17">
        <v>0</v>
      </c>
      <c r="G41" s="17">
        <v>278.69799999999998</v>
      </c>
      <c r="H41" s="17">
        <v>4540.9060000000018</v>
      </c>
      <c r="I41" s="17">
        <v>247.63899999999998</v>
      </c>
      <c r="J41" s="17">
        <v>5067.2430000000013</v>
      </c>
    </row>
    <row r="42" spans="1:10" x14ac:dyDescent="0.25">
      <c r="A42" s="15"/>
      <c r="B42" s="16"/>
      <c r="C42" s="16"/>
      <c r="D42" s="15" t="s">
        <v>19</v>
      </c>
      <c r="E42" s="17">
        <v>0</v>
      </c>
      <c r="F42" s="17">
        <v>126.571</v>
      </c>
      <c r="G42" s="17">
        <v>186.351</v>
      </c>
      <c r="H42" s="17">
        <v>3911.192</v>
      </c>
      <c r="I42" s="17">
        <v>82.411000000000001</v>
      </c>
      <c r="J42" s="17">
        <v>4306.5249999999996</v>
      </c>
    </row>
    <row r="43" spans="1:10" x14ac:dyDescent="0.25">
      <c r="A43" s="15"/>
      <c r="B43" s="16"/>
      <c r="C43" s="16" t="s">
        <v>30</v>
      </c>
      <c r="D43" s="16"/>
      <c r="E43" s="16">
        <f>SUM(E38:E42)</f>
        <v>73.161000000000001</v>
      </c>
      <c r="F43" s="16">
        <f t="shared" ref="F43:J43" si="4">SUM(F38:F42)</f>
        <v>9705.2419999999984</v>
      </c>
      <c r="G43" s="16">
        <f t="shared" si="4"/>
        <v>55822.361000000004</v>
      </c>
      <c r="H43" s="16">
        <f t="shared" si="4"/>
        <v>44726.798999999999</v>
      </c>
      <c r="I43" s="16">
        <f t="shared" si="4"/>
        <v>4383.8900000000003</v>
      </c>
      <c r="J43" s="16">
        <f t="shared" si="4"/>
        <v>114711.45299999999</v>
      </c>
    </row>
    <row r="44" spans="1:10" ht="3.75" customHeight="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20"/>
    </row>
    <row r="45" spans="1:10" x14ac:dyDescent="0.25">
      <c r="A45" s="15"/>
      <c r="B45" s="16"/>
      <c r="C45" s="16" t="s">
        <v>31</v>
      </c>
      <c r="D45" s="15" t="s">
        <v>14</v>
      </c>
      <c r="E45" s="17">
        <v>1085.6300000000001</v>
      </c>
      <c r="F45" s="17">
        <v>7893.24</v>
      </c>
      <c r="G45" s="17">
        <v>28974.786</v>
      </c>
      <c r="H45" s="17">
        <v>57177.227000000014</v>
      </c>
      <c r="I45" s="17">
        <v>3770.5489999999995</v>
      </c>
      <c r="J45" s="17">
        <v>98901.432000000015</v>
      </c>
    </row>
    <row r="46" spans="1:10" x14ac:dyDescent="0.25">
      <c r="A46" s="15"/>
      <c r="B46" s="16"/>
      <c r="C46" s="16"/>
      <c r="D46" s="15" t="s">
        <v>15</v>
      </c>
      <c r="E46" s="17">
        <v>0</v>
      </c>
      <c r="F46" s="17">
        <v>0</v>
      </c>
      <c r="G46" s="17">
        <v>0</v>
      </c>
      <c r="H46" s="17">
        <v>0</v>
      </c>
      <c r="I46" s="17">
        <v>27.564999999999998</v>
      </c>
      <c r="J46" s="17">
        <v>27.564999999999998</v>
      </c>
    </row>
    <row r="47" spans="1:10" x14ac:dyDescent="0.25">
      <c r="A47" s="15"/>
      <c r="B47" s="16"/>
      <c r="C47" s="16"/>
      <c r="D47" s="15" t="s">
        <v>16</v>
      </c>
      <c r="E47" s="17">
        <v>1437.2559999999999</v>
      </c>
      <c r="F47" s="17">
        <v>470.45</v>
      </c>
      <c r="G47" s="17">
        <v>965.56100000000004</v>
      </c>
      <c r="H47" s="17">
        <v>22852.497000000003</v>
      </c>
      <c r="I47" s="17">
        <v>5620.8530000000001</v>
      </c>
      <c r="J47" s="17">
        <v>31346.617000000002</v>
      </c>
    </row>
    <row r="48" spans="1:10" x14ac:dyDescent="0.25">
      <c r="A48" s="15"/>
      <c r="B48" s="16"/>
      <c r="C48" s="16"/>
      <c r="D48" s="15" t="s">
        <v>17</v>
      </c>
      <c r="E48" s="17">
        <v>0</v>
      </c>
      <c r="F48" s="17">
        <v>0</v>
      </c>
      <c r="G48" s="17">
        <v>41.618000000000002</v>
      </c>
      <c r="H48" s="17">
        <v>4635.2150000000001</v>
      </c>
      <c r="I48" s="17">
        <v>812.6</v>
      </c>
      <c r="J48" s="17">
        <v>5489.4329999999991</v>
      </c>
    </row>
    <row r="49" spans="1:10" x14ac:dyDescent="0.25">
      <c r="A49" s="15"/>
      <c r="B49" s="16"/>
      <c r="C49" s="16"/>
      <c r="D49" s="15" t="s">
        <v>19</v>
      </c>
      <c r="E49" s="17">
        <v>965.8119999999999</v>
      </c>
      <c r="F49" s="17">
        <v>265.59499999999997</v>
      </c>
      <c r="G49" s="17">
        <v>5302.7049999999999</v>
      </c>
      <c r="H49" s="17">
        <v>11146.526</v>
      </c>
      <c r="I49" s="17">
        <v>3377.8839999999996</v>
      </c>
      <c r="J49" s="17">
        <v>21058.521999999997</v>
      </c>
    </row>
    <row r="50" spans="1:10" x14ac:dyDescent="0.25">
      <c r="A50" s="15"/>
      <c r="B50" s="16"/>
      <c r="C50" s="16"/>
      <c r="D50" s="15" t="s">
        <v>23</v>
      </c>
      <c r="E50" s="15"/>
      <c r="F50" s="15"/>
      <c r="G50" s="15"/>
      <c r="H50" s="15"/>
      <c r="I50" s="15">
        <v>43.774999999999999</v>
      </c>
      <c r="J50" s="19">
        <f>SUM(E50:I50)</f>
        <v>43.774999999999999</v>
      </c>
    </row>
    <row r="51" spans="1:10" x14ac:dyDescent="0.25">
      <c r="A51" s="15"/>
      <c r="B51" s="16"/>
      <c r="C51" s="16" t="s">
        <v>32</v>
      </c>
      <c r="D51" s="16"/>
      <c r="E51" s="16">
        <f>SUM(E45:E50)</f>
        <v>3488.6979999999999</v>
      </c>
      <c r="F51" s="16">
        <f t="shared" ref="F51:J51" si="5">SUM(F45:F50)</f>
        <v>8629.2849999999999</v>
      </c>
      <c r="G51" s="16">
        <f t="shared" si="5"/>
        <v>35284.67</v>
      </c>
      <c r="H51" s="16">
        <f t="shared" si="5"/>
        <v>95811.465000000011</v>
      </c>
      <c r="I51" s="16">
        <f t="shared" si="5"/>
        <v>13653.226000000001</v>
      </c>
      <c r="J51" s="16">
        <f t="shared" si="5"/>
        <v>156867.34400000001</v>
      </c>
    </row>
    <row r="52" spans="1:10" ht="3" customHeight="1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20"/>
    </row>
    <row r="53" spans="1:10" x14ac:dyDescent="0.25">
      <c r="A53" s="15"/>
      <c r="B53" s="16"/>
      <c r="C53" s="16" t="s">
        <v>33</v>
      </c>
      <c r="D53" s="15" t="s">
        <v>14</v>
      </c>
      <c r="E53" s="21">
        <v>424.61399999999998</v>
      </c>
      <c r="F53" s="17">
        <v>9680.1349999999984</v>
      </c>
      <c r="G53" s="17">
        <v>25992.968000000001</v>
      </c>
      <c r="H53" s="17">
        <v>10376.471000000001</v>
      </c>
      <c r="I53" s="17">
        <v>127.492</v>
      </c>
      <c r="J53" s="17">
        <v>46601.680000000008</v>
      </c>
    </row>
    <row r="54" spans="1:10" x14ac:dyDescent="0.25">
      <c r="A54" s="15"/>
      <c r="B54" s="16"/>
      <c r="C54" s="16"/>
      <c r="D54" s="15" t="s">
        <v>15</v>
      </c>
      <c r="E54" s="17">
        <v>0</v>
      </c>
      <c r="F54" s="17">
        <v>0</v>
      </c>
      <c r="G54" s="17">
        <v>0</v>
      </c>
      <c r="H54" s="17">
        <v>0</v>
      </c>
      <c r="I54" s="17">
        <v>1061.2179999999998</v>
      </c>
      <c r="J54" s="17">
        <v>1061.2179999999998</v>
      </c>
    </row>
    <row r="55" spans="1:10" x14ac:dyDescent="0.25">
      <c r="A55" s="15"/>
      <c r="B55" s="16"/>
      <c r="C55" s="16"/>
      <c r="D55" s="15" t="s">
        <v>16</v>
      </c>
      <c r="E55" s="17">
        <v>0</v>
      </c>
      <c r="F55" s="17">
        <v>0</v>
      </c>
      <c r="G55" s="17">
        <v>2994.029</v>
      </c>
      <c r="H55" s="17">
        <v>14294.061</v>
      </c>
      <c r="I55" s="17">
        <v>154.24</v>
      </c>
      <c r="J55" s="17">
        <v>17442.329999999998</v>
      </c>
    </row>
    <row r="56" spans="1:10" x14ac:dyDescent="0.25">
      <c r="A56" s="15"/>
      <c r="B56" s="16"/>
      <c r="C56" s="16"/>
      <c r="D56" s="15" t="s">
        <v>17</v>
      </c>
      <c r="E56" s="17">
        <v>0</v>
      </c>
      <c r="F56" s="17">
        <v>0</v>
      </c>
      <c r="G56" s="17">
        <v>232.89800000000002</v>
      </c>
      <c r="H56" s="17">
        <v>4038.116</v>
      </c>
      <c r="I56" s="17">
        <v>694.63699999999994</v>
      </c>
      <c r="J56" s="17">
        <v>4965.6509999999989</v>
      </c>
    </row>
    <row r="57" spans="1:10" x14ac:dyDescent="0.25">
      <c r="A57" s="15"/>
      <c r="B57" s="16"/>
      <c r="C57" s="16"/>
      <c r="D57" s="15" t="s">
        <v>18</v>
      </c>
      <c r="E57" s="17">
        <v>0</v>
      </c>
      <c r="F57" s="17">
        <v>0</v>
      </c>
      <c r="G57" s="17">
        <v>2.532</v>
      </c>
      <c r="H57" s="17">
        <v>6060.6930000000011</v>
      </c>
      <c r="I57" s="17">
        <v>785.88200000000006</v>
      </c>
      <c r="J57" s="17">
        <v>6849.107</v>
      </c>
    </row>
    <row r="58" spans="1:10" x14ac:dyDescent="0.25">
      <c r="A58" s="15"/>
      <c r="B58" s="16"/>
      <c r="C58" s="16"/>
      <c r="D58" s="15" t="s">
        <v>19</v>
      </c>
      <c r="E58" s="17">
        <v>127.679</v>
      </c>
      <c r="F58" s="17">
        <v>142.99700000000001</v>
      </c>
      <c r="G58" s="17">
        <v>4711.9769999999999</v>
      </c>
      <c r="H58" s="17">
        <v>6808.7259999999997</v>
      </c>
      <c r="I58" s="17">
        <v>2062.7139999999999</v>
      </c>
      <c r="J58" s="17">
        <v>13854.093000000001</v>
      </c>
    </row>
    <row r="59" spans="1:10" x14ac:dyDescent="0.25">
      <c r="A59" s="15"/>
      <c r="B59" s="16"/>
      <c r="C59" s="16"/>
      <c r="D59" s="15" t="s">
        <v>22</v>
      </c>
      <c r="E59" s="17">
        <v>0</v>
      </c>
      <c r="F59" s="17">
        <v>7.5860000000000003</v>
      </c>
      <c r="G59" s="17">
        <v>0</v>
      </c>
      <c r="H59" s="17">
        <v>709.26400000000012</v>
      </c>
      <c r="I59" s="17">
        <v>0</v>
      </c>
      <c r="J59" s="17">
        <v>716.85000000000014</v>
      </c>
    </row>
    <row r="60" spans="1:10" x14ac:dyDescent="0.25">
      <c r="A60" s="15"/>
      <c r="B60" s="16"/>
      <c r="C60" s="16" t="s">
        <v>34</v>
      </c>
      <c r="D60" s="16"/>
      <c r="E60" s="16">
        <f>SUM(E53:E59)</f>
        <v>552.29300000000001</v>
      </c>
      <c r="F60" s="16">
        <f t="shared" ref="F60:J60" si="6">SUM(F53:F59)</f>
        <v>9830.7179999999971</v>
      </c>
      <c r="G60" s="16">
        <f t="shared" si="6"/>
        <v>33934.404000000002</v>
      </c>
      <c r="H60" s="16">
        <f t="shared" si="6"/>
        <v>42287.331000000006</v>
      </c>
      <c r="I60" s="16">
        <f t="shared" si="6"/>
        <v>4886.183</v>
      </c>
      <c r="J60" s="16">
        <f t="shared" si="6"/>
        <v>91490.929000000004</v>
      </c>
    </row>
    <row r="61" spans="1:10" ht="3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20"/>
    </row>
    <row r="62" spans="1:10" x14ac:dyDescent="0.25">
      <c r="A62" s="15"/>
      <c r="B62" s="16"/>
      <c r="C62" s="16" t="s">
        <v>35</v>
      </c>
      <c r="D62" s="15" t="s">
        <v>14</v>
      </c>
      <c r="E62" s="17">
        <v>0</v>
      </c>
      <c r="F62" s="17">
        <v>0</v>
      </c>
      <c r="G62" s="17">
        <v>963.17399999999998</v>
      </c>
      <c r="H62" s="17">
        <v>4742.9260000000004</v>
      </c>
      <c r="I62" s="17">
        <v>0</v>
      </c>
      <c r="J62" s="17">
        <v>5706.1</v>
      </c>
    </row>
    <row r="63" spans="1:10" x14ac:dyDescent="0.25">
      <c r="A63" s="15"/>
      <c r="B63" s="16"/>
      <c r="C63" s="16" t="s">
        <v>36</v>
      </c>
      <c r="D63" s="16"/>
      <c r="E63" s="16">
        <f>SUM(E62)</f>
        <v>0</v>
      </c>
      <c r="F63" s="16">
        <f t="shared" ref="F63:J63" si="7">SUM(F62)</f>
        <v>0</v>
      </c>
      <c r="G63" s="16">
        <f t="shared" si="7"/>
        <v>963.17399999999998</v>
      </c>
      <c r="H63" s="16">
        <f t="shared" si="7"/>
        <v>4742.9260000000004</v>
      </c>
      <c r="I63" s="16">
        <f t="shared" si="7"/>
        <v>0</v>
      </c>
      <c r="J63" s="16">
        <f t="shared" si="7"/>
        <v>5706.1</v>
      </c>
    </row>
    <row r="64" spans="1:10" ht="3" customHeight="1" x14ac:dyDescent="0.25">
      <c r="A64" s="15"/>
      <c r="B64" s="16"/>
      <c r="C64" s="16"/>
      <c r="D64" s="16"/>
      <c r="E64" s="16"/>
      <c r="F64" s="16"/>
      <c r="G64" s="16"/>
      <c r="H64" s="16"/>
      <c r="I64" s="16"/>
      <c r="J64" s="20"/>
    </row>
    <row r="65" spans="1:10" x14ac:dyDescent="0.25">
      <c r="A65" s="15"/>
      <c r="B65" s="16"/>
      <c r="C65" s="16" t="s">
        <v>37</v>
      </c>
      <c r="D65" s="15" t="s">
        <v>14</v>
      </c>
      <c r="E65" s="17">
        <v>2521.6970000000001</v>
      </c>
      <c r="F65" s="17">
        <v>46779.108000000007</v>
      </c>
      <c r="G65" s="17">
        <v>61513.47</v>
      </c>
      <c r="H65" s="17">
        <v>160047.35600000003</v>
      </c>
      <c r="I65" s="17">
        <v>5880.4290000000001</v>
      </c>
      <c r="J65" s="17">
        <v>276742.06000000006</v>
      </c>
    </row>
    <row r="66" spans="1:10" x14ac:dyDescent="0.25">
      <c r="A66" s="15"/>
      <c r="B66" s="16"/>
      <c r="C66" s="16"/>
      <c r="D66" s="15" t="s">
        <v>15</v>
      </c>
      <c r="E66" s="17">
        <v>0</v>
      </c>
      <c r="F66" s="17">
        <v>0</v>
      </c>
      <c r="G66" s="17">
        <v>0</v>
      </c>
      <c r="H66" s="17">
        <v>0</v>
      </c>
      <c r="I66" s="17">
        <v>1134.556</v>
      </c>
      <c r="J66" s="17">
        <v>1134.556</v>
      </c>
    </row>
    <row r="67" spans="1:10" x14ac:dyDescent="0.25">
      <c r="A67" s="15"/>
      <c r="B67" s="16"/>
      <c r="C67" s="16"/>
      <c r="D67" s="15" t="s">
        <v>16</v>
      </c>
      <c r="E67" s="17">
        <v>88.343999999999994</v>
      </c>
      <c r="F67" s="17">
        <v>9390.5640000000003</v>
      </c>
      <c r="G67" s="17">
        <v>5575.6379999999999</v>
      </c>
      <c r="H67" s="17">
        <v>132613.91999999998</v>
      </c>
      <c r="I67" s="17">
        <v>19762.938999999995</v>
      </c>
      <c r="J67" s="17">
        <v>167431.40500000003</v>
      </c>
    </row>
    <row r="68" spans="1:10" x14ac:dyDescent="0.25">
      <c r="A68" s="15"/>
      <c r="B68" s="16"/>
      <c r="C68" s="16"/>
      <c r="D68" s="15" t="s">
        <v>17</v>
      </c>
      <c r="E68" s="17">
        <v>0</v>
      </c>
      <c r="F68" s="17">
        <v>50.588999999999999</v>
      </c>
      <c r="G68" s="17">
        <v>3927.1350000000002</v>
      </c>
      <c r="H68" s="17">
        <v>39886.962</v>
      </c>
      <c r="I68" s="17">
        <v>4173.6410000000005</v>
      </c>
      <c r="J68" s="17">
        <v>48038.326999999997</v>
      </c>
    </row>
    <row r="69" spans="1:10" x14ac:dyDescent="0.25">
      <c r="A69" s="15"/>
      <c r="B69" s="16"/>
      <c r="C69" s="16"/>
      <c r="D69" s="15" t="s">
        <v>18</v>
      </c>
      <c r="E69" s="17">
        <v>0</v>
      </c>
      <c r="F69" s="17">
        <v>0.80300000000000005</v>
      </c>
      <c r="G69" s="17">
        <v>18260.190999999999</v>
      </c>
      <c r="H69" s="17">
        <v>108268.24400000001</v>
      </c>
      <c r="I69" s="17">
        <v>9865.0589999999975</v>
      </c>
      <c r="J69" s="17">
        <v>136394.29699999999</v>
      </c>
    </row>
    <row r="70" spans="1:10" x14ac:dyDescent="0.25">
      <c r="A70" s="15"/>
      <c r="B70" s="16"/>
      <c r="C70" s="16"/>
      <c r="D70" s="15" t="s">
        <v>19</v>
      </c>
      <c r="E70" s="17">
        <v>0</v>
      </c>
      <c r="F70" s="17">
        <v>553.39</v>
      </c>
      <c r="G70" s="17">
        <v>0</v>
      </c>
      <c r="H70" s="17">
        <v>24102.154999999995</v>
      </c>
      <c r="I70" s="17">
        <v>2549.2499999999995</v>
      </c>
      <c r="J70" s="17">
        <v>27204.794999999998</v>
      </c>
    </row>
    <row r="71" spans="1:10" x14ac:dyDescent="0.25">
      <c r="A71" s="15"/>
      <c r="B71" s="16"/>
      <c r="C71" s="16"/>
      <c r="D71" s="15" t="s">
        <v>22</v>
      </c>
      <c r="E71" s="15"/>
      <c r="F71" s="15"/>
      <c r="G71" s="15"/>
      <c r="H71" s="15">
        <v>0.02</v>
      </c>
      <c r="I71" s="15"/>
      <c r="J71" s="19">
        <f>SUM(E71:I71)</f>
        <v>0.02</v>
      </c>
    </row>
    <row r="72" spans="1:10" x14ac:dyDescent="0.25">
      <c r="A72" s="15"/>
      <c r="B72" s="16"/>
      <c r="C72" s="16"/>
      <c r="D72" s="15" t="s">
        <v>23</v>
      </c>
      <c r="E72" s="22">
        <v>0</v>
      </c>
      <c r="F72" s="22">
        <v>0</v>
      </c>
      <c r="G72" s="22">
        <v>0</v>
      </c>
      <c r="H72" s="22">
        <v>0</v>
      </c>
      <c r="I72" s="22">
        <v>584.19799999999998</v>
      </c>
      <c r="J72" s="23">
        <v>584.19799999999998</v>
      </c>
    </row>
    <row r="73" spans="1:10" x14ac:dyDescent="0.25">
      <c r="A73" s="15"/>
      <c r="B73" s="16"/>
      <c r="C73" s="16" t="s">
        <v>38</v>
      </c>
      <c r="D73" s="16"/>
      <c r="E73" s="24">
        <f>SUM(E65:E72)</f>
        <v>2610.0410000000002</v>
      </c>
      <c r="F73" s="24">
        <f t="shared" ref="F73:J73" si="8">SUM(F65:F72)</f>
        <v>56774.454000000005</v>
      </c>
      <c r="G73" s="24">
        <f t="shared" si="8"/>
        <v>89276.434000000008</v>
      </c>
      <c r="H73" s="24">
        <f t="shared" si="8"/>
        <v>464918.65700000001</v>
      </c>
      <c r="I73" s="24">
        <f t="shared" si="8"/>
        <v>43950.071999999993</v>
      </c>
      <c r="J73" s="24">
        <f t="shared" si="8"/>
        <v>657529.65800000005</v>
      </c>
    </row>
    <row r="74" spans="1:10" ht="3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20"/>
    </row>
    <row r="75" spans="1:10" x14ac:dyDescent="0.25">
      <c r="A75" s="15"/>
      <c r="B75" s="16"/>
      <c r="C75" s="16" t="s">
        <v>39</v>
      </c>
      <c r="D75" s="15" t="s">
        <v>14</v>
      </c>
      <c r="E75" s="17">
        <v>854.67399999999998</v>
      </c>
      <c r="F75" s="17">
        <v>9230.6910000000007</v>
      </c>
      <c r="G75" s="17">
        <v>11530.551999999996</v>
      </c>
      <c r="H75" s="17">
        <v>23627.150000000005</v>
      </c>
      <c r="I75" s="17">
        <v>2777.5639999999989</v>
      </c>
      <c r="J75" s="17">
        <v>48020.631000000023</v>
      </c>
    </row>
    <row r="76" spans="1:10" x14ac:dyDescent="0.25">
      <c r="A76" s="15"/>
      <c r="B76" s="16"/>
      <c r="C76" s="16"/>
      <c r="D76" s="15" t="s">
        <v>15</v>
      </c>
      <c r="E76" s="15"/>
      <c r="F76" s="15"/>
      <c r="G76" s="15"/>
      <c r="H76" s="15"/>
      <c r="I76" s="15">
        <v>472.15</v>
      </c>
      <c r="J76" s="19">
        <f>SUM(E76:I76)</f>
        <v>472.15</v>
      </c>
    </row>
    <row r="77" spans="1:10" x14ac:dyDescent="0.25">
      <c r="A77" s="15"/>
      <c r="B77" s="16"/>
      <c r="C77" s="16"/>
      <c r="D77" s="15" t="s">
        <v>16</v>
      </c>
      <c r="E77" s="15">
        <v>114.16500000000001</v>
      </c>
      <c r="F77" s="15">
        <v>28.341999999999999</v>
      </c>
      <c r="G77" s="15">
        <v>8005.56</v>
      </c>
      <c r="H77" s="15">
        <v>56196.513999999996</v>
      </c>
      <c r="I77" s="15">
        <v>136.155</v>
      </c>
      <c r="J77" s="15">
        <v>64480.736000000004</v>
      </c>
    </row>
    <row r="78" spans="1:10" x14ac:dyDescent="0.25">
      <c r="A78" s="15"/>
      <c r="B78" s="16"/>
      <c r="C78" s="16"/>
      <c r="D78" s="15" t="s">
        <v>17</v>
      </c>
      <c r="E78" s="17">
        <v>0</v>
      </c>
      <c r="F78" s="17">
        <v>926.01199999999994</v>
      </c>
      <c r="G78" s="17">
        <v>2104.0110000000004</v>
      </c>
      <c r="H78" s="17">
        <v>15273.651999999998</v>
      </c>
      <c r="I78" s="17">
        <v>234.82399999999998</v>
      </c>
      <c r="J78" s="17">
        <v>18538.499</v>
      </c>
    </row>
    <row r="79" spans="1:10" x14ac:dyDescent="0.25">
      <c r="A79" s="15"/>
      <c r="B79" s="16"/>
      <c r="C79" s="16"/>
      <c r="D79" s="15" t="s">
        <v>18</v>
      </c>
      <c r="E79" s="17">
        <v>0</v>
      </c>
      <c r="F79" s="17">
        <v>8.0940000000000012</v>
      </c>
      <c r="G79" s="17">
        <v>476.64900000000006</v>
      </c>
      <c r="H79" s="17">
        <v>36848.438999999998</v>
      </c>
      <c r="I79" s="17">
        <v>2263.1090000000004</v>
      </c>
      <c r="J79" s="17">
        <v>39596.290999999997</v>
      </c>
    </row>
    <row r="80" spans="1:10" x14ac:dyDescent="0.25">
      <c r="A80" s="15"/>
      <c r="B80" s="16"/>
      <c r="C80" s="16"/>
      <c r="D80" s="15" t="s">
        <v>19</v>
      </c>
      <c r="E80" s="17">
        <v>0</v>
      </c>
      <c r="F80" s="17">
        <v>128.58699999999999</v>
      </c>
      <c r="G80" s="17">
        <v>601.625</v>
      </c>
      <c r="H80" s="17">
        <v>4718.1170000000002</v>
      </c>
      <c r="I80" s="17">
        <v>0</v>
      </c>
      <c r="J80" s="17">
        <v>5448.3289999999997</v>
      </c>
    </row>
    <row r="81" spans="1:10" x14ac:dyDescent="0.25">
      <c r="A81" s="15"/>
      <c r="B81" s="16"/>
      <c r="C81" s="16"/>
      <c r="D81" s="15" t="s">
        <v>23</v>
      </c>
      <c r="E81" s="15"/>
      <c r="F81" s="15"/>
      <c r="G81" s="15"/>
      <c r="H81" s="15"/>
      <c r="I81" s="17">
        <v>535.2829999999999</v>
      </c>
      <c r="J81" s="19">
        <f>SUM(E81:I81)</f>
        <v>535.2829999999999</v>
      </c>
    </row>
    <row r="82" spans="1:10" x14ac:dyDescent="0.25">
      <c r="A82" s="15"/>
      <c r="B82" s="16"/>
      <c r="C82" s="16" t="s">
        <v>40</v>
      </c>
      <c r="D82" s="16"/>
      <c r="E82" s="16">
        <f>SUM(E75:E81)</f>
        <v>968.83899999999994</v>
      </c>
      <c r="F82" s="16">
        <f t="shared" ref="F82:J82" si="9">SUM(F75:F81)</f>
        <v>10321.726000000001</v>
      </c>
      <c r="G82" s="16">
        <f t="shared" si="9"/>
        <v>22718.397000000001</v>
      </c>
      <c r="H82" s="16">
        <f t="shared" si="9"/>
        <v>136663.872</v>
      </c>
      <c r="I82" s="16">
        <f t="shared" si="9"/>
        <v>6419.0849999999991</v>
      </c>
      <c r="J82" s="16">
        <f t="shared" si="9"/>
        <v>177091.91900000002</v>
      </c>
    </row>
    <row r="83" spans="1:10" x14ac:dyDescent="0.25">
      <c r="A83" s="25"/>
      <c r="B83" s="26" t="s">
        <v>41</v>
      </c>
      <c r="C83" s="26"/>
      <c r="D83" s="26"/>
      <c r="E83" s="26">
        <f>SUM(E82,E73,E63,E60,E51,E43,E36,E28,E22,E12)</f>
        <v>23218.611000000001</v>
      </c>
      <c r="F83" s="26">
        <f t="shared" ref="F83:J83" si="10">SUM(F82,F73,F63,F60,F51,F43,F36,F28,F22,F12)</f>
        <v>154358.30600000001</v>
      </c>
      <c r="G83" s="26">
        <f t="shared" si="10"/>
        <v>400730.45800000004</v>
      </c>
      <c r="H83" s="26">
        <f t="shared" si="10"/>
        <v>1275700.4779999999</v>
      </c>
      <c r="I83" s="26">
        <f t="shared" si="10"/>
        <v>111130.74900000001</v>
      </c>
      <c r="J83" s="26">
        <f t="shared" si="10"/>
        <v>1965138.602</v>
      </c>
    </row>
    <row r="84" spans="1:10" x14ac:dyDescent="0.25">
      <c r="G84" s="27">
        <f>SUM(E83:G83)</f>
        <v>578307.375</v>
      </c>
    </row>
    <row r="572" spans="10:10" x14ac:dyDescent="0.25">
      <c r="J572" s="17"/>
    </row>
  </sheetData>
  <mergeCells count="7">
    <mergeCell ref="A1:J1"/>
    <mergeCell ref="A3:A4"/>
    <mergeCell ref="B3:B4"/>
    <mergeCell ref="C3:C4"/>
    <mergeCell ref="D3:D4"/>
    <mergeCell ref="E3:I3"/>
    <mergeCell ref="J3:J4"/>
  </mergeCells>
  <pageMargins left="0.8" right="0" top="0.55118110236220474" bottom="0.35433070866141736" header="0.31496062992125984" footer="0.31496062992125984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Lahan Kritis per Kawasan NTB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2021-07-30T01:35:07Z</dcterms:created>
  <dcterms:modified xsi:type="dcterms:W3CDTF">2021-07-30T01:38:38Z</dcterms:modified>
</cp:coreProperties>
</file>