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13. Bawang Merah\"/>
    </mc:Choice>
  </mc:AlternateContent>
  <bookViews>
    <workbookView xWindow="0" yWindow="30" windowWidth="22980" windowHeight="9555"/>
  </bookViews>
  <sheets>
    <sheet name="SBS" sheetId="1" r:id="rId1"/>
  </sheets>
  <calcPr calcId="162913"/>
</workbook>
</file>

<file path=xl/calcChain.xml><?xml version="1.0" encoding="utf-8"?>
<calcChain xmlns="http://schemas.openxmlformats.org/spreadsheetml/2006/main">
  <c r="AG15" i="1" l="1"/>
  <c r="AG14" i="1"/>
  <c r="AG13" i="1"/>
  <c r="AG12" i="1"/>
  <c r="AG11" i="1"/>
  <c r="AG10" i="1"/>
  <c r="AG9" i="1"/>
  <c r="AG8" i="1"/>
  <c r="AG7" i="1"/>
  <c r="AG6" i="1"/>
  <c r="AG5" i="1"/>
  <c r="AC15" i="1"/>
  <c r="AC14" i="1"/>
  <c r="AC13" i="1"/>
  <c r="AC12" i="1"/>
  <c r="AC11" i="1"/>
  <c r="AC10" i="1"/>
  <c r="AC9" i="1"/>
  <c r="AC8" i="1"/>
  <c r="AC7" i="1"/>
  <c r="AC6" i="1"/>
  <c r="AC5" i="1"/>
  <c r="Z15" i="1"/>
  <c r="Z14" i="1"/>
  <c r="Z13" i="1"/>
  <c r="Z12" i="1"/>
  <c r="Z11" i="1"/>
  <c r="Z10" i="1"/>
  <c r="Z9" i="1"/>
  <c r="Z8" i="1"/>
  <c r="Z7" i="1"/>
  <c r="Z6" i="1"/>
  <c r="Z5" i="1"/>
  <c r="W15" i="1"/>
  <c r="W14" i="1"/>
  <c r="W13" i="1"/>
  <c r="W12" i="1"/>
  <c r="W11" i="1"/>
  <c r="W10" i="1"/>
  <c r="W9" i="1"/>
  <c r="W8" i="1"/>
  <c r="W7" i="1"/>
  <c r="W6" i="1"/>
  <c r="W5" i="1"/>
  <c r="T15" i="1"/>
  <c r="T14" i="1"/>
  <c r="T13" i="1"/>
  <c r="T12" i="1"/>
  <c r="T11" i="1"/>
  <c r="T10" i="1"/>
  <c r="T9" i="1"/>
  <c r="T8" i="1"/>
  <c r="T7" i="1"/>
  <c r="T6" i="1"/>
  <c r="T5" i="1"/>
  <c r="Q15" i="1"/>
  <c r="Q14" i="1"/>
  <c r="Q13" i="1"/>
  <c r="Q12" i="1"/>
  <c r="Q11" i="1"/>
  <c r="Q10" i="1"/>
  <c r="Q9" i="1"/>
  <c r="Q8" i="1"/>
  <c r="Q7" i="1"/>
  <c r="Q6" i="1"/>
  <c r="Q5" i="1"/>
  <c r="N15" i="1"/>
  <c r="N14" i="1"/>
  <c r="N13" i="1"/>
  <c r="N12" i="1"/>
  <c r="N11" i="1"/>
  <c r="N10" i="1"/>
  <c r="N9" i="1"/>
  <c r="N8" i="1"/>
  <c r="N7" i="1"/>
  <c r="N6" i="1"/>
  <c r="N5" i="1"/>
  <c r="K15" i="1"/>
  <c r="K14" i="1"/>
  <c r="K13" i="1"/>
  <c r="K12" i="1"/>
  <c r="K11" i="1"/>
  <c r="K10" i="1"/>
  <c r="K9" i="1"/>
  <c r="K8" i="1"/>
  <c r="K7" i="1"/>
  <c r="K6" i="1"/>
  <c r="K5" i="1"/>
  <c r="H1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15" i="1"/>
  <c r="E5" i="1"/>
  <c r="AD15" i="1"/>
  <c r="AF15" i="1" l="1"/>
  <c r="AE15" i="1"/>
  <c r="AB15" i="1"/>
  <c r="AA15" i="1"/>
  <c r="Y15" i="1"/>
  <c r="AH14" i="1" s="1"/>
  <c r="X15" i="1"/>
  <c r="V15" i="1"/>
  <c r="U15" i="1"/>
  <c r="P15" i="1"/>
  <c r="O15" i="1"/>
  <c r="M15" i="1"/>
  <c r="L15" i="1"/>
  <c r="J15" i="1"/>
  <c r="I15" i="1"/>
  <c r="G15" i="1"/>
  <c r="F15" i="1"/>
  <c r="D15" i="1"/>
  <c r="C15" i="1"/>
</calcChain>
</file>

<file path=xl/sharedStrings.xml><?xml version="1.0" encoding="utf-8"?>
<sst xmlns="http://schemas.openxmlformats.org/spreadsheetml/2006/main" count="46" uniqueCount="19">
  <si>
    <t>PRODUKSI DAN LUAS PANEN KOMODITAS UNGGULAN HORTIKULTURA (SAYURAN BUAH SEMUSIM) PROV. NUSA TENGGARA BARAT</t>
  </si>
  <si>
    <t>BAWANG MERAH</t>
  </si>
  <si>
    <t>No</t>
  </si>
  <si>
    <t>Komuditas</t>
  </si>
  <si>
    <t>Luas Panen (Ha)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</si>
  <si>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</si>
  <si>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</si>
  <si>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</si>
  <si>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</si>
  <si>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</si>
  <si>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</si>
  <si>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</si>
  <si>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</si>
  <si>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</si>
  <si>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</si>
  <si>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</si>
  <si>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</si>
  <si>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Luas Tanam (Ha)</t>
  </si>
  <si>
    <t>Produktivitas (Ku/Ha)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</si>
</sst>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_-* #,##0_-;\-* #,##0_-;_-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Times New Roman"/>
      <family val="1"/>
    </font>
    <font>
      <sz val="11"/>
      <name val="Calibri"/>
      <family val="2"/>
      <scheme val="minor"/>
    </font>
    <font>
      <sz val="8"/>
      <color rgb="FF212529"/>
      <name val="Source Sans Pro"/>
      <family val="2"/>
    </font>
    <font>
      <sz val="11"/>
      <color rgb="FF212529"/>
      <name val="Source Sans Pro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0" fillId="0" borderId="5" xfId="1" applyNumberFormat="1" applyFont="1" applyBorder="1" applyAlignment="1">
      <alignment horizontal="center"/>
    </xf>
    <xf numFmtId="165" fontId="0" fillId="0" borderId="5" xfId="1" applyNumberFormat="1" applyFont="1" applyBorder="1"/>
    <xf numFmtId="41" fontId="4" fillId="2" borderId="5" xfId="2" applyNumberFormat="1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165" fontId="0" fillId="0" borderId="0" xfId="1" applyNumberFormat="1" applyFont="1"/>
    <xf numFmtId="165" fontId="0" fillId="2" borderId="5" xfId="1" applyNumberFormat="1" applyFont="1" applyFill="1" applyBorder="1"/>
    <xf numFmtId="41" fontId="0" fillId="2" borderId="5" xfId="2" applyNumberFormat="1" applyFont="1" applyFill="1" applyBorder="1" applyAlignment="1">
      <alignment vertical="top"/>
    </xf>
    <xf numFmtId="0" fontId="6" fillId="0" borderId="5" xfId="0" applyFont="1" applyBorder="1"/>
    <xf numFmtId="0" fontId="6" fillId="0" borderId="5" xfId="0" applyFont="1" applyBorder="1" applyAlignment="1"/>
    <xf numFmtId="41" fontId="0" fillId="2" borderId="5" xfId="2" applyNumberFormat="1" applyFont="1" applyFill="1" applyBorder="1" applyAlignment="1">
      <alignment vertical="top" wrapText="1"/>
    </xf>
    <xf numFmtId="165" fontId="2" fillId="0" borderId="5" xfId="1" applyNumberFormat="1" applyFont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/>
    <xf numFmtId="165" fontId="8" fillId="0" borderId="0" xfId="1" applyNumberFormat="1" applyFont="1" applyBorder="1" applyAlignment="1">
      <alignment horizontal="left"/>
    </xf>
    <xf numFmtId="165" fontId="0" fillId="0" borderId="0" xfId="1" applyNumberFormat="1" applyFont="1" applyBorder="1" applyAlignment="1">
      <alignment wrapText="1"/>
    </xf>
    <xf numFmtId="165" fontId="8" fillId="0" borderId="0" xfId="1" applyNumberFormat="1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wrapText="1"/>
    </xf>
    <xf numFmtId="165" fontId="0" fillId="0" borderId="5" xfId="1" applyNumberFormat="1" applyFont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/>
    </xf>
    <xf numFmtId="165" fontId="2" fillId="0" borderId="5" xfId="1" applyNumberFormat="1" applyFont="1" applyBorder="1"/>
    <xf numFmtId="165" fontId="0" fillId="2" borderId="5" xfId="1" applyNumberFormat="1" applyFont="1" applyFill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165" fontId="0" fillId="0" borderId="5" xfId="1" applyNumberFormat="1" applyFont="1" applyBorder="1" applyAlignment="1">
      <alignment wrapText="1"/>
    </xf>
    <xf numFmtId="4" fontId="6" fillId="0" borderId="5" xfId="0" applyNumberFormat="1" applyFont="1" applyBorder="1" applyAlignment="1"/>
    <xf numFmtId="0" fontId="0" fillId="0" borderId="0" xfId="0"/>
  </cellXfs>
  <cellStyles count="46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Comma [0]" xfId="2" builtinId="6"/>
    <cellStyle name="Comma [0] 2" xfId="37"/>
    <cellStyle name="Comma 2" xfId="45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8"/>
    <cellStyle name="Normal" xfId="0" builtinId="0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view="pageBreakPreview" topLeftCell="O1" zoomScale="78" zoomScaleNormal="78" zoomScaleSheetLayoutView="78" workbookViewId="0">
      <selection activeCell="AI12" sqref="AI12"/>
    </sheetView>
  </sheetViews>
  <sheetFormatPr defaultRowHeight="15" x14ac:dyDescent="0.25"/>
  <cols>
    <col min="1" max="1" width="5" customWidth="1"/>
    <col min="2" max="2" width="24.28515625" customWidth="1"/>
    <col min="3" max="3" width="11.5703125" customWidth="1"/>
    <col min="4" max="4" width="13.7109375" customWidth="1"/>
    <col min="5" max="5" width="13.7109375" style="38" customWidth="1"/>
    <col min="6" max="6" width="11.28515625" customWidth="1"/>
    <col min="7" max="7" width="12.7109375" customWidth="1"/>
    <col min="8" max="8" width="12.7109375" style="38" customWidth="1"/>
    <col min="9" max="9" width="10.28515625" customWidth="1"/>
    <col min="10" max="10" width="14.28515625" customWidth="1"/>
    <col min="11" max="11" width="14.28515625" style="38" customWidth="1"/>
    <col min="12" max="12" width="11.28515625" customWidth="1"/>
    <col min="13" max="13" width="13.140625" customWidth="1"/>
    <col min="14" max="14" width="13.140625" style="38" customWidth="1"/>
    <col min="15" max="15" width="11.28515625" customWidth="1"/>
    <col min="16" max="16" width="14" customWidth="1"/>
    <col min="17" max="17" width="14" style="38" customWidth="1"/>
    <col min="18" max="18" width="12.5703125" customWidth="1"/>
    <col min="19" max="19" width="13.42578125" customWidth="1"/>
    <col min="20" max="20" width="13.42578125" style="38" customWidth="1"/>
    <col min="21" max="21" width="11.28515625" bestFit="1" customWidth="1"/>
    <col min="22" max="22" width="14.7109375" customWidth="1"/>
    <col min="23" max="23" width="14.7109375" style="38" customWidth="1"/>
    <col min="24" max="24" width="11.28515625" customWidth="1"/>
    <col min="25" max="25" width="16.5703125" customWidth="1"/>
    <col min="26" max="26" width="16.5703125" style="38" customWidth="1"/>
    <col min="27" max="27" width="11.28515625" customWidth="1"/>
    <col min="28" max="28" width="14.28515625" customWidth="1"/>
    <col min="29" max="29" width="14.28515625" style="38" customWidth="1"/>
    <col min="30" max="30" width="13.5703125" customWidth="1"/>
    <col min="31" max="31" width="11.28515625" customWidth="1"/>
    <col min="32" max="32" width="14" customWidth="1"/>
    <col min="33" max="33" width="14" style="38" customWidth="1"/>
    <col min="34" max="34" width="10.140625" customWidth="1"/>
  </cols>
  <sheetData>
    <row r="1" spans="1:40" ht="30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  <c r="R1" s="1"/>
      <c r="S1" s="1"/>
      <c r="T1" s="1"/>
    </row>
    <row r="2" spans="1:40" x14ac:dyDescent="0.25">
      <c r="A2" s="27" t="s">
        <v>1</v>
      </c>
      <c r="B2" s="28"/>
    </row>
    <row r="3" spans="1:40" x14ac:dyDescent="0.25">
      <c r="A3" s="29" t="s">
        <v>2</v>
      </c>
      <c r="B3" s="29" t="s">
        <v>3</v>
      </c>
      <c r="C3" s="23">
        <v>2013</v>
      </c>
      <c r="D3" s="25"/>
      <c r="E3" s="24"/>
      <c r="F3" s="23">
        <v>2014</v>
      </c>
      <c r="G3" s="25"/>
      <c r="H3" s="24"/>
      <c r="I3" s="23">
        <v>2015</v>
      </c>
      <c r="J3" s="25"/>
      <c r="K3" s="24"/>
      <c r="L3" s="23">
        <v>2016</v>
      </c>
      <c r="M3" s="25"/>
      <c r="N3" s="24"/>
      <c r="O3" s="23">
        <v>2017</v>
      </c>
      <c r="P3" s="25"/>
      <c r="Q3" s="24"/>
      <c r="R3" s="23">
        <v>2018</v>
      </c>
      <c r="S3" s="25"/>
      <c r="T3" s="24"/>
      <c r="U3" s="23">
        <v>2019</v>
      </c>
      <c r="V3" s="25"/>
      <c r="W3" s="24"/>
      <c r="X3" s="23">
        <v>2020</v>
      </c>
      <c r="Y3" s="25"/>
      <c r="Z3" s="24"/>
      <c r="AA3" s="23">
        <v>2021</v>
      </c>
      <c r="AB3" s="25"/>
      <c r="AC3" s="24"/>
      <c r="AD3" s="23">
        <v>2022</v>
      </c>
      <c r="AE3" s="25"/>
      <c r="AF3" s="25"/>
      <c r="AG3" s="24"/>
    </row>
    <row r="4" spans="1:40" ht="37.15" customHeight="1" x14ac:dyDescent="0.25">
      <c r="A4" s="29"/>
      <c r="B4" s="29"/>
      <c r="C4" s="2" t="s">
        <v>4</v>
      </c>
      <c r="D4" s="2" t="s">
        <v>5</v>
      </c>
      <c r="E4" s="2" t="s">
        <v>18</v>
      </c>
      <c r="F4" s="2" t="s">
        <v>4</v>
      </c>
      <c r="G4" s="2" t="s">
        <v>5</v>
      </c>
      <c r="H4" s="2" t="s">
        <v>18</v>
      </c>
      <c r="I4" s="2" t="s">
        <v>4</v>
      </c>
      <c r="J4" s="2" t="s">
        <v>5</v>
      </c>
      <c r="K4" s="2" t="s">
        <v>18</v>
      </c>
      <c r="L4" s="2" t="s">
        <v>4</v>
      </c>
      <c r="M4" s="2" t="s">
        <v>5</v>
      </c>
      <c r="N4" s="2" t="s">
        <v>18</v>
      </c>
      <c r="O4" s="2" t="s">
        <v>4</v>
      </c>
      <c r="P4" s="2" t="s">
        <v>5</v>
      </c>
      <c r="Q4" s="2" t="s">
        <v>18</v>
      </c>
      <c r="R4" s="2" t="s">
        <v>4</v>
      </c>
      <c r="S4" s="2" t="s">
        <v>5</v>
      </c>
      <c r="T4" s="2" t="s">
        <v>18</v>
      </c>
      <c r="U4" s="2" t="s">
        <v>4</v>
      </c>
      <c r="V4" s="2" t="s">
        <v>5</v>
      </c>
      <c r="W4" s="2" t="s">
        <v>18</v>
      </c>
      <c r="X4" s="2" t="s">
        <v>4</v>
      </c>
      <c r="Y4" s="2" t="s">
        <v>5</v>
      </c>
      <c r="Z4" s="2" t="s">
        <v>18</v>
      </c>
      <c r="AA4" s="2" t="s">
        <v>4</v>
      </c>
      <c r="AB4" s="2" t="s">
        <v>5</v>
      </c>
      <c r="AC4" s="2" t="s">
        <v>18</v>
      </c>
      <c r="AD4" s="2" t="s">
        <v>17</v>
      </c>
      <c r="AE4" s="2" t="s">
        <v>4</v>
      </c>
      <c r="AF4" s="2" t="s">
        <v>5</v>
      </c>
      <c r="AG4" s="2" t="s">
        <v>18</v>
      </c>
      <c r="AH4" s="3"/>
      <c r="AI4" s="3"/>
      <c r="AJ4" s="3"/>
      <c r="AK4" s="3"/>
      <c r="AL4" s="3"/>
      <c r="AM4" s="3"/>
      <c r="AN4" s="3"/>
    </row>
    <row r="5" spans="1:40" s="8" customFormat="1" ht="13.9" customHeight="1" x14ac:dyDescent="0.25">
      <c r="A5" s="4">
        <v>1</v>
      </c>
      <c r="B5" s="5" t="s">
        <v>6</v>
      </c>
      <c r="C5" s="4">
        <v>6</v>
      </c>
      <c r="D5" s="4">
        <v>298</v>
      </c>
      <c r="E5" s="4">
        <f>IFERROR(D5/C5,"")</f>
        <v>49.666666666666664</v>
      </c>
      <c r="F5" s="4">
        <v>37</v>
      </c>
      <c r="G5" s="4">
        <v>2033</v>
      </c>
      <c r="H5" s="4">
        <f>IFERROR(G5/F5,"")</f>
        <v>54.945945945945944</v>
      </c>
      <c r="I5" s="31">
        <v>36</v>
      </c>
      <c r="J5" s="31">
        <v>681</v>
      </c>
      <c r="K5" s="4">
        <f>IFERROR(J5/I5,"")</f>
        <v>18.916666666666668</v>
      </c>
      <c r="L5" s="36">
        <v>21</v>
      </c>
      <c r="M5" s="36">
        <v>1698</v>
      </c>
      <c r="N5" s="4">
        <f>IFERROR(M5/L5,"")</f>
        <v>80.857142857142861</v>
      </c>
      <c r="O5" s="4">
        <v>67</v>
      </c>
      <c r="P5" s="4">
        <v>4911</v>
      </c>
      <c r="Q5" s="4">
        <f>IFERROR(P5/O5,"")</f>
        <v>73.298507462686572</v>
      </c>
      <c r="R5" s="4">
        <v>44</v>
      </c>
      <c r="S5" s="4">
        <v>2598</v>
      </c>
      <c r="T5" s="4">
        <f>IFERROR(S5/R5,"")</f>
        <v>59.045454545454547</v>
      </c>
      <c r="U5" s="35">
        <v>65</v>
      </c>
      <c r="V5" s="35">
        <v>2645</v>
      </c>
      <c r="W5" s="4">
        <f>IFERROR(V5/U5,"")</f>
        <v>40.692307692307693</v>
      </c>
      <c r="X5" s="6">
        <v>44</v>
      </c>
      <c r="Y5" s="30">
        <v>2260</v>
      </c>
      <c r="Z5" s="4">
        <f>IFERROR(Y5/X5,"")</f>
        <v>51.363636363636367</v>
      </c>
      <c r="AA5" s="6">
        <v>39</v>
      </c>
      <c r="AB5" s="30">
        <v>3672</v>
      </c>
      <c r="AC5" s="4">
        <f>IFERROR(AB5/AA5,"")</f>
        <v>94.15384615384616</v>
      </c>
      <c r="AD5" s="30">
        <v>22</v>
      </c>
      <c r="AE5" s="7">
        <v>23</v>
      </c>
      <c r="AF5" s="5">
        <v>1357</v>
      </c>
      <c r="AG5" s="4">
        <f>IFERROR(AF5/AE5,"")</f>
        <v>59</v>
      </c>
    </row>
    <row r="6" spans="1:40" s="8" customFormat="1" ht="19.149999999999999" customHeight="1" x14ac:dyDescent="0.25">
      <c r="A6" s="4">
        <v>2</v>
      </c>
      <c r="B6" s="5" t="s">
        <v>7</v>
      </c>
      <c r="C6" s="4">
        <v>0</v>
      </c>
      <c r="D6" s="4">
        <v>0</v>
      </c>
      <c r="E6" s="4" t="str">
        <f t="shared" ref="E6:E15" si="0">IFERROR(D6/C6,"")</f>
        <v/>
      </c>
      <c r="F6" s="4">
        <v>3</v>
      </c>
      <c r="G6" s="4">
        <v>350</v>
      </c>
      <c r="H6" s="4">
        <f t="shared" ref="H6:H15" si="1">IFERROR(G6/F6,"")</f>
        <v>116.66666666666667</v>
      </c>
      <c r="I6" s="31">
        <v>2</v>
      </c>
      <c r="J6" s="31">
        <v>140</v>
      </c>
      <c r="K6" s="4">
        <f t="shared" ref="K6:K15" si="2">IFERROR(J6/I6,"")</f>
        <v>70</v>
      </c>
      <c r="L6" s="36">
        <v>0</v>
      </c>
      <c r="M6" s="36">
        <v>0</v>
      </c>
      <c r="N6" s="4" t="str">
        <f t="shared" ref="N6:N15" si="3">IFERROR(M6/L6,"")</f>
        <v/>
      </c>
      <c r="O6" s="4">
        <v>12</v>
      </c>
      <c r="P6" s="4">
        <v>770</v>
      </c>
      <c r="Q6" s="4">
        <f t="shared" ref="Q6:Q15" si="4">IFERROR(P6/O6,"")</f>
        <v>64.166666666666671</v>
      </c>
      <c r="R6" s="4">
        <v>20</v>
      </c>
      <c r="S6" s="4">
        <v>2688</v>
      </c>
      <c r="T6" s="4">
        <f t="shared" ref="T6:T15" si="5">IFERROR(S6/R6,"")</f>
        <v>134.4</v>
      </c>
      <c r="U6" s="9">
        <v>16</v>
      </c>
      <c r="V6" s="9">
        <v>1809</v>
      </c>
      <c r="W6" s="4">
        <f t="shared" ref="W6:W15" si="6">IFERROR(V6/U6,"")</f>
        <v>113.0625</v>
      </c>
      <c r="X6" s="10">
        <v>38</v>
      </c>
      <c r="Y6" s="30">
        <v>2175</v>
      </c>
      <c r="Z6" s="4">
        <f t="shared" ref="Z6:Z15" si="7">IFERROR(Y6/X6,"")</f>
        <v>57.236842105263158</v>
      </c>
      <c r="AA6" s="10">
        <v>54.82</v>
      </c>
      <c r="AB6" s="30">
        <v>5086.71</v>
      </c>
      <c r="AC6" s="4">
        <f t="shared" ref="AC6:AC15" si="8">IFERROR(AB6/AA6,"")</f>
        <v>92.78931047063115</v>
      </c>
      <c r="AD6" s="30">
        <v>35.700000000000003</v>
      </c>
      <c r="AE6" s="11">
        <v>31.8</v>
      </c>
      <c r="AF6" s="5">
        <v>2419.6999999999998</v>
      </c>
      <c r="AG6" s="4">
        <f t="shared" ref="AG6:AG15" si="9">IFERROR(AF6/AE6,"")</f>
        <v>76.091194968553452</v>
      </c>
    </row>
    <row r="7" spans="1:40" s="8" customFormat="1" ht="23.65" customHeight="1" x14ac:dyDescent="0.25">
      <c r="A7" s="4">
        <v>3</v>
      </c>
      <c r="B7" s="5" t="s">
        <v>8</v>
      </c>
      <c r="C7" s="4">
        <v>1009</v>
      </c>
      <c r="D7" s="4">
        <v>78230</v>
      </c>
      <c r="E7" s="4">
        <f t="shared" si="0"/>
        <v>77.532210109018834</v>
      </c>
      <c r="F7" s="4">
        <v>1156</v>
      </c>
      <c r="G7" s="4">
        <v>87446</v>
      </c>
      <c r="H7" s="4">
        <f t="shared" si="1"/>
        <v>75.645328719723182</v>
      </c>
      <c r="I7" s="31">
        <v>1208</v>
      </c>
      <c r="J7" s="31">
        <v>75009</v>
      </c>
      <c r="K7" s="4">
        <f t="shared" si="2"/>
        <v>62.093543046357617</v>
      </c>
      <c r="L7" s="36">
        <v>1344</v>
      </c>
      <c r="M7" s="36">
        <v>97874</v>
      </c>
      <c r="N7" s="4">
        <f t="shared" si="3"/>
        <v>72.822916666666671</v>
      </c>
      <c r="O7" s="4">
        <v>1962</v>
      </c>
      <c r="P7" s="4">
        <v>166464</v>
      </c>
      <c r="Q7" s="4">
        <f t="shared" si="4"/>
        <v>84.844036697247702</v>
      </c>
      <c r="R7" s="4">
        <v>1638</v>
      </c>
      <c r="S7" s="4">
        <v>127802</v>
      </c>
      <c r="T7" s="4">
        <f t="shared" si="5"/>
        <v>78.023199023199027</v>
      </c>
      <c r="U7" s="9">
        <v>1141</v>
      </c>
      <c r="V7" s="9">
        <v>107071</v>
      </c>
      <c r="W7" s="4">
        <f t="shared" si="6"/>
        <v>93.83961437335671</v>
      </c>
      <c r="X7" s="10">
        <v>1854</v>
      </c>
      <c r="Y7" s="30">
        <v>123764</v>
      </c>
      <c r="Z7" s="4">
        <f t="shared" si="7"/>
        <v>66.755124056094928</v>
      </c>
      <c r="AA7" s="10">
        <v>2038.51</v>
      </c>
      <c r="AB7" s="30">
        <v>144666.1</v>
      </c>
      <c r="AC7" s="4">
        <f t="shared" si="8"/>
        <v>70.966588341484709</v>
      </c>
      <c r="AD7" s="30">
        <v>1425.8</v>
      </c>
      <c r="AE7" s="37">
        <v>1581</v>
      </c>
      <c r="AF7" s="5">
        <v>81151.8</v>
      </c>
      <c r="AG7" s="4">
        <f t="shared" si="9"/>
        <v>51.329411764705881</v>
      </c>
    </row>
    <row r="8" spans="1:40" s="8" customFormat="1" x14ac:dyDescent="0.25">
      <c r="A8" s="4">
        <v>4</v>
      </c>
      <c r="B8" s="5" t="s">
        <v>9</v>
      </c>
      <c r="C8" s="4">
        <v>1251</v>
      </c>
      <c r="D8" s="4">
        <v>118845</v>
      </c>
      <c r="E8" s="4">
        <f t="shared" si="0"/>
        <v>95</v>
      </c>
      <c r="F8" s="4">
        <v>1857</v>
      </c>
      <c r="G8" s="4">
        <v>176415</v>
      </c>
      <c r="H8" s="4">
        <f t="shared" si="1"/>
        <v>95</v>
      </c>
      <c r="I8" s="31">
        <v>2616</v>
      </c>
      <c r="J8" s="31">
        <v>239558</v>
      </c>
      <c r="K8" s="4">
        <f t="shared" si="2"/>
        <v>91.574159021406729</v>
      </c>
      <c r="L8" s="36">
        <v>3340</v>
      </c>
      <c r="M8" s="36">
        <v>319507</v>
      </c>
      <c r="N8" s="4">
        <f t="shared" si="3"/>
        <v>95.66077844311377</v>
      </c>
      <c r="O8" s="4">
        <v>3508</v>
      </c>
      <c r="P8" s="4">
        <v>339498</v>
      </c>
      <c r="Q8" s="4">
        <f t="shared" si="4"/>
        <v>96.778221208665911</v>
      </c>
      <c r="R8" s="4">
        <v>2924</v>
      </c>
      <c r="S8" s="4">
        <v>287682</v>
      </c>
      <c r="T8" s="4">
        <f t="shared" si="5"/>
        <v>98.386456908344726</v>
      </c>
      <c r="U8" s="9">
        <v>2060</v>
      </c>
      <c r="V8" s="9">
        <v>204921</v>
      </c>
      <c r="W8" s="4">
        <f t="shared" si="6"/>
        <v>99.476213592233009</v>
      </c>
      <c r="X8" s="10">
        <v>2367</v>
      </c>
      <c r="Y8" s="30">
        <v>237134</v>
      </c>
      <c r="Z8" s="4">
        <f t="shared" si="7"/>
        <v>100.18335445711871</v>
      </c>
      <c r="AA8" s="10">
        <v>2619.5</v>
      </c>
      <c r="AB8" s="30">
        <v>261832.55</v>
      </c>
      <c r="AC8" s="4">
        <f t="shared" si="8"/>
        <v>99.955163199083785</v>
      </c>
      <c r="AD8" s="30">
        <v>3158</v>
      </c>
      <c r="AE8" s="37">
        <v>3153</v>
      </c>
      <c r="AF8" s="5">
        <v>314835.59999999998</v>
      </c>
      <c r="AG8" s="4">
        <f t="shared" si="9"/>
        <v>99.85271170313986</v>
      </c>
    </row>
    <row r="9" spans="1:40" s="8" customFormat="1" x14ac:dyDescent="0.25">
      <c r="A9" s="4">
        <v>5</v>
      </c>
      <c r="B9" s="5" t="s">
        <v>10</v>
      </c>
      <c r="C9" s="4">
        <v>261</v>
      </c>
      <c r="D9" s="4">
        <v>15829</v>
      </c>
      <c r="E9" s="4">
        <f t="shared" si="0"/>
        <v>60.64750957854406</v>
      </c>
      <c r="F9" s="4">
        <v>411</v>
      </c>
      <c r="G9" s="4">
        <v>16732</v>
      </c>
      <c r="H9" s="4">
        <f t="shared" si="1"/>
        <v>40.710462287104626</v>
      </c>
      <c r="I9" s="31">
        <v>400</v>
      </c>
      <c r="J9" s="31">
        <v>37110</v>
      </c>
      <c r="K9" s="4">
        <f t="shared" si="2"/>
        <v>92.775000000000006</v>
      </c>
      <c r="L9" s="36">
        <v>666</v>
      </c>
      <c r="M9" s="36">
        <v>75315</v>
      </c>
      <c r="N9" s="4">
        <f t="shared" si="3"/>
        <v>113.08558558558559</v>
      </c>
      <c r="O9" s="4">
        <v>753</v>
      </c>
      <c r="P9" s="4">
        <v>87475</v>
      </c>
      <c r="Q9" s="4">
        <f t="shared" si="4"/>
        <v>116.16865869853918</v>
      </c>
      <c r="R9" s="4">
        <v>646</v>
      </c>
      <c r="S9" s="4">
        <v>77501</v>
      </c>
      <c r="T9" s="4">
        <f t="shared" si="5"/>
        <v>119.97058823529412</v>
      </c>
      <c r="U9" s="9">
        <v>728</v>
      </c>
      <c r="V9" s="9">
        <v>86200</v>
      </c>
      <c r="W9" s="4">
        <f t="shared" si="6"/>
        <v>118.4065934065934</v>
      </c>
      <c r="X9" s="10">
        <v>1001</v>
      </c>
      <c r="Y9" s="30">
        <v>120120</v>
      </c>
      <c r="Z9" s="4">
        <f t="shared" si="7"/>
        <v>120</v>
      </c>
      <c r="AA9" s="10">
        <v>2286</v>
      </c>
      <c r="AB9" s="30">
        <v>259615</v>
      </c>
      <c r="AC9" s="4">
        <f t="shared" si="8"/>
        <v>113.5673665791776</v>
      </c>
      <c r="AD9" s="30">
        <v>1665</v>
      </c>
      <c r="AE9" s="37">
        <v>1656</v>
      </c>
      <c r="AF9" s="5">
        <v>182943</v>
      </c>
      <c r="AG9" s="4">
        <f t="shared" si="9"/>
        <v>110.47282608695652</v>
      </c>
    </row>
    <row r="10" spans="1:40" s="8" customFormat="1" x14ac:dyDescent="0.25">
      <c r="A10" s="4">
        <v>6</v>
      </c>
      <c r="B10" s="5" t="s">
        <v>11</v>
      </c>
      <c r="C10" s="4">
        <v>6709</v>
      </c>
      <c r="D10" s="4">
        <v>802181</v>
      </c>
      <c r="E10" s="4">
        <f t="shared" si="0"/>
        <v>119.56789387390073</v>
      </c>
      <c r="F10" s="4">
        <v>8027</v>
      </c>
      <c r="G10" s="4">
        <v>890763</v>
      </c>
      <c r="H10" s="4">
        <f t="shared" si="1"/>
        <v>110.97084838669491</v>
      </c>
      <c r="I10" s="31">
        <v>10239</v>
      </c>
      <c r="J10" s="31">
        <v>1248595</v>
      </c>
      <c r="K10" s="4">
        <f t="shared" si="2"/>
        <v>121.94501416153922</v>
      </c>
      <c r="L10" s="36">
        <v>13884</v>
      </c>
      <c r="M10" s="36">
        <v>1622067</v>
      </c>
      <c r="N10" s="4">
        <f t="shared" si="3"/>
        <v>116.82994814174589</v>
      </c>
      <c r="O10" s="4">
        <v>11458</v>
      </c>
      <c r="P10" s="4">
        <v>1351242</v>
      </c>
      <c r="Q10" s="4">
        <f t="shared" si="4"/>
        <v>117.93000523651597</v>
      </c>
      <c r="R10" s="4">
        <v>13795</v>
      </c>
      <c r="S10" s="4">
        <v>1624012</v>
      </c>
      <c r="T10" s="4">
        <f t="shared" si="5"/>
        <v>117.72468285610728</v>
      </c>
      <c r="U10" s="9">
        <v>12479</v>
      </c>
      <c r="V10" s="9">
        <v>1475493</v>
      </c>
      <c r="W10" s="4">
        <f t="shared" si="6"/>
        <v>118.23807997435692</v>
      </c>
      <c r="X10" s="10">
        <v>12028</v>
      </c>
      <c r="Y10" s="30">
        <v>1392374</v>
      </c>
      <c r="Z10" s="4">
        <f t="shared" si="7"/>
        <v>115.76105753242435</v>
      </c>
      <c r="AA10" s="10">
        <v>12960</v>
      </c>
      <c r="AB10" s="30">
        <v>1524298</v>
      </c>
      <c r="AC10" s="4">
        <f t="shared" si="8"/>
        <v>117.61558641975309</v>
      </c>
      <c r="AD10" s="30">
        <v>12178</v>
      </c>
      <c r="AE10" s="37">
        <v>12228</v>
      </c>
      <c r="AF10" s="5">
        <v>1440389</v>
      </c>
      <c r="AG10" s="4">
        <f t="shared" si="9"/>
        <v>117.79432450114491</v>
      </c>
    </row>
    <row r="11" spans="1:40" s="8" customFormat="1" x14ac:dyDescent="0.25">
      <c r="A11" s="4">
        <v>7</v>
      </c>
      <c r="B11" s="5" t="s">
        <v>12</v>
      </c>
      <c r="C11" s="4">
        <v>0</v>
      </c>
      <c r="D11" s="4">
        <v>0</v>
      </c>
      <c r="E11" s="4" t="str">
        <f t="shared" si="0"/>
        <v/>
      </c>
      <c r="F11" s="4">
        <v>0</v>
      </c>
      <c r="G11" s="4">
        <v>0</v>
      </c>
      <c r="H11" s="4" t="str">
        <f t="shared" si="1"/>
        <v/>
      </c>
      <c r="I11" s="31">
        <v>2</v>
      </c>
      <c r="J11" s="31">
        <v>4</v>
      </c>
      <c r="K11" s="4">
        <f t="shared" si="2"/>
        <v>2</v>
      </c>
      <c r="L11" s="36">
        <v>0</v>
      </c>
      <c r="M11" s="36">
        <v>0</v>
      </c>
      <c r="N11" s="4" t="str">
        <f t="shared" si="3"/>
        <v/>
      </c>
      <c r="O11" s="4">
        <v>27</v>
      </c>
      <c r="P11" s="4">
        <v>1404</v>
      </c>
      <c r="Q11" s="4">
        <f t="shared" si="4"/>
        <v>52</v>
      </c>
      <c r="R11" s="4">
        <v>29</v>
      </c>
      <c r="S11" s="4">
        <v>1832</v>
      </c>
      <c r="T11" s="4">
        <f t="shared" si="5"/>
        <v>63.172413793103445</v>
      </c>
      <c r="U11" s="9">
        <v>25</v>
      </c>
      <c r="V11" s="9">
        <v>1210</v>
      </c>
      <c r="W11" s="4">
        <f t="shared" si="6"/>
        <v>48.4</v>
      </c>
      <c r="X11" s="10">
        <v>27</v>
      </c>
      <c r="Y11" s="30">
        <v>1429</v>
      </c>
      <c r="Z11" s="4">
        <f t="shared" si="7"/>
        <v>52.925925925925924</v>
      </c>
      <c r="AA11" s="10">
        <v>21.46</v>
      </c>
      <c r="AB11" s="30">
        <v>969</v>
      </c>
      <c r="AC11" s="4">
        <f t="shared" si="8"/>
        <v>45.153774464119287</v>
      </c>
      <c r="AD11" s="30">
        <v>13.1</v>
      </c>
      <c r="AE11" s="12">
        <v>11.6</v>
      </c>
      <c r="AF11" s="5">
        <v>1142.5</v>
      </c>
      <c r="AG11" s="4">
        <f t="shared" si="9"/>
        <v>98.491379310344826</v>
      </c>
    </row>
    <row r="12" spans="1:40" s="8" customFormat="1" x14ac:dyDescent="0.25">
      <c r="A12" s="4">
        <v>8</v>
      </c>
      <c r="B12" s="5" t="s">
        <v>13</v>
      </c>
      <c r="C12" s="4">
        <v>37</v>
      </c>
      <c r="D12" s="4">
        <v>547</v>
      </c>
      <c r="E12" s="4">
        <f t="shared" si="0"/>
        <v>14.783783783783784</v>
      </c>
      <c r="F12" s="4">
        <v>22</v>
      </c>
      <c r="G12" s="4">
        <v>942</v>
      </c>
      <c r="H12" s="4">
        <f t="shared" si="1"/>
        <v>42.81818181818182</v>
      </c>
      <c r="I12" s="31">
        <v>20</v>
      </c>
      <c r="J12" s="31">
        <v>796</v>
      </c>
      <c r="K12" s="4">
        <f t="shared" si="2"/>
        <v>39.799999999999997</v>
      </c>
      <c r="L12" s="36">
        <v>17</v>
      </c>
      <c r="M12" s="36">
        <v>1186</v>
      </c>
      <c r="N12" s="4">
        <f t="shared" si="3"/>
        <v>69.764705882352942</v>
      </c>
      <c r="O12" s="4">
        <v>102</v>
      </c>
      <c r="P12" s="4">
        <v>1643</v>
      </c>
      <c r="Q12" s="4">
        <f t="shared" si="4"/>
        <v>16.107843137254903</v>
      </c>
      <c r="R12" s="4">
        <v>210</v>
      </c>
      <c r="S12" s="4">
        <v>2629</v>
      </c>
      <c r="T12" s="4">
        <f t="shared" si="5"/>
        <v>12.519047619047619</v>
      </c>
      <c r="U12" s="34">
        <v>155</v>
      </c>
      <c r="V12" s="34">
        <v>1856</v>
      </c>
      <c r="W12" s="4">
        <f t="shared" si="6"/>
        <v>11.974193548387097</v>
      </c>
      <c r="X12" s="13">
        <v>185</v>
      </c>
      <c r="Y12" s="30">
        <v>6341</v>
      </c>
      <c r="Z12" s="4">
        <f t="shared" si="7"/>
        <v>34.275675675675679</v>
      </c>
      <c r="AA12" s="13">
        <v>275.8</v>
      </c>
      <c r="AB12" s="30">
        <v>24985</v>
      </c>
      <c r="AC12" s="4">
        <f t="shared" si="8"/>
        <v>90.591007976794771</v>
      </c>
      <c r="AD12" s="30">
        <v>224.4</v>
      </c>
      <c r="AE12" s="12">
        <v>199.6</v>
      </c>
      <c r="AF12" s="5">
        <v>11267.7</v>
      </c>
      <c r="AG12" s="4">
        <f t="shared" si="9"/>
        <v>56.451402805611231</v>
      </c>
    </row>
    <row r="13" spans="1:40" s="8" customFormat="1" x14ac:dyDescent="0.25">
      <c r="A13" s="4">
        <v>9</v>
      </c>
      <c r="B13" s="5" t="s">
        <v>14</v>
      </c>
      <c r="C13" s="4">
        <v>0</v>
      </c>
      <c r="D13" s="4">
        <v>0</v>
      </c>
      <c r="E13" s="4" t="str">
        <f t="shared" si="0"/>
        <v/>
      </c>
      <c r="F13" s="4">
        <v>0</v>
      </c>
      <c r="G13" s="4">
        <v>0</v>
      </c>
      <c r="H13" s="4" t="str">
        <f t="shared" si="1"/>
        <v/>
      </c>
      <c r="I13" s="31">
        <v>1</v>
      </c>
      <c r="J13" s="31">
        <v>120</v>
      </c>
      <c r="K13" s="4">
        <f t="shared" si="2"/>
        <v>120</v>
      </c>
      <c r="L13" s="36">
        <v>0</v>
      </c>
      <c r="M13" s="36">
        <v>0</v>
      </c>
      <c r="N13" s="4" t="str">
        <f t="shared" si="3"/>
        <v/>
      </c>
      <c r="O13" s="4">
        <v>3</v>
      </c>
      <c r="P13" s="4">
        <v>220</v>
      </c>
      <c r="Q13" s="4">
        <f t="shared" si="4"/>
        <v>73.333333333333329</v>
      </c>
      <c r="R13" s="4">
        <v>26</v>
      </c>
      <c r="S13" s="4">
        <v>1485</v>
      </c>
      <c r="T13" s="4">
        <f t="shared" si="5"/>
        <v>57.115384615384613</v>
      </c>
      <c r="U13" s="9">
        <v>17</v>
      </c>
      <c r="V13" s="9">
        <v>1160</v>
      </c>
      <c r="W13" s="4">
        <f t="shared" si="6"/>
        <v>68.235294117647058</v>
      </c>
      <c r="X13" s="10">
        <v>20</v>
      </c>
      <c r="Y13" s="30">
        <v>1382</v>
      </c>
      <c r="Z13" s="4">
        <f t="shared" si="7"/>
        <v>69.099999999999994</v>
      </c>
      <c r="AA13" s="10">
        <v>17</v>
      </c>
      <c r="AB13" s="30">
        <v>953</v>
      </c>
      <c r="AC13" s="4">
        <f t="shared" si="8"/>
        <v>56.058823529411768</v>
      </c>
      <c r="AD13" s="30">
        <v>4</v>
      </c>
      <c r="AE13" s="12">
        <v>9</v>
      </c>
      <c r="AF13" s="5">
        <v>465</v>
      </c>
      <c r="AG13" s="4">
        <f t="shared" si="9"/>
        <v>51.666666666666664</v>
      </c>
    </row>
    <row r="14" spans="1:40" s="8" customFormat="1" x14ac:dyDescent="0.25">
      <c r="A14" s="4">
        <v>10</v>
      </c>
      <c r="B14" s="5" t="s">
        <v>15</v>
      </c>
      <c r="C14" s="4">
        <v>4</v>
      </c>
      <c r="D14" s="4">
        <v>350</v>
      </c>
      <c r="E14" s="4">
        <f t="shared" si="0"/>
        <v>87.5</v>
      </c>
      <c r="F14" s="4">
        <v>5</v>
      </c>
      <c r="G14" s="4">
        <v>450</v>
      </c>
      <c r="H14" s="4">
        <f t="shared" si="1"/>
        <v>90</v>
      </c>
      <c r="I14" s="31">
        <v>0</v>
      </c>
      <c r="J14" s="31">
        <v>0</v>
      </c>
      <c r="K14" s="4" t="str">
        <f t="shared" si="2"/>
        <v/>
      </c>
      <c r="L14" s="36">
        <v>3</v>
      </c>
      <c r="M14" s="36">
        <v>390</v>
      </c>
      <c r="N14" s="4">
        <f t="shared" si="3"/>
        <v>130</v>
      </c>
      <c r="O14" s="4">
        <v>12</v>
      </c>
      <c r="P14" s="4">
        <v>950</v>
      </c>
      <c r="Q14" s="4">
        <f t="shared" si="4"/>
        <v>79.166666666666671</v>
      </c>
      <c r="R14" s="4">
        <v>9</v>
      </c>
      <c r="S14" s="4">
        <v>620</v>
      </c>
      <c r="T14" s="4">
        <f t="shared" si="5"/>
        <v>68.888888888888886</v>
      </c>
      <c r="U14" s="9">
        <v>2</v>
      </c>
      <c r="V14" s="9">
        <v>180</v>
      </c>
      <c r="W14" s="4">
        <f t="shared" si="6"/>
        <v>90</v>
      </c>
      <c r="X14" s="10">
        <v>6</v>
      </c>
      <c r="Y14" s="30">
        <v>425</v>
      </c>
      <c r="Z14" s="4">
        <f t="shared" si="7"/>
        <v>70.833333333333329</v>
      </c>
      <c r="AA14" s="10">
        <v>2</v>
      </c>
      <c r="AB14" s="30">
        <v>120</v>
      </c>
      <c r="AC14" s="4">
        <f t="shared" si="8"/>
        <v>60</v>
      </c>
      <c r="AD14" s="30">
        <v>5</v>
      </c>
      <c r="AE14" s="12">
        <v>4</v>
      </c>
      <c r="AF14" s="5">
        <v>261</v>
      </c>
      <c r="AG14" s="4">
        <f t="shared" si="9"/>
        <v>65.25</v>
      </c>
      <c r="AH14" s="8">
        <f>AH10/Y15*100</f>
        <v>0</v>
      </c>
    </row>
    <row r="15" spans="1:40" s="8" customFormat="1" x14ac:dyDescent="0.25">
      <c r="A15" s="4"/>
      <c r="B15" s="33" t="s">
        <v>16</v>
      </c>
      <c r="C15" s="14">
        <f>SUM(C5:C14)</f>
        <v>9277</v>
      </c>
      <c r="D15" s="32">
        <f t="shared" ref="D15:M15" si="10">SUM(D5:D14)</f>
        <v>1016280</v>
      </c>
      <c r="E15" s="14">
        <f t="shared" si="0"/>
        <v>109.54834537027057</v>
      </c>
      <c r="F15" s="14">
        <f t="shared" si="10"/>
        <v>11518</v>
      </c>
      <c r="G15" s="14">
        <f t="shared" si="10"/>
        <v>1175131</v>
      </c>
      <c r="H15" s="14">
        <f t="shared" si="1"/>
        <v>102.0256120854315</v>
      </c>
      <c r="I15" s="14">
        <f t="shared" si="10"/>
        <v>14524</v>
      </c>
      <c r="J15" s="14">
        <f t="shared" si="10"/>
        <v>1602013</v>
      </c>
      <c r="K15" s="14">
        <f t="shared" si="2"/>
        <v>110.30108785458552</v>
      </c>
      <c r="L15" s="14">
        <f t="shared" si="10"/>
        <v>19275</v>
      </c>
      <c r="M15" s="14">
        <f t="shared" si="10"/>
        <v>2118037</v>
      </c>
      <c r="N15" s="14">
        <f t="shared" si="3"/>
        <v>109.88518806744487</v>
      </c>
      <c r="O15" s="14">
        <f>SUM(O5:O14)</f>
        <v>17904</v>
      </c>
      <c r="P15" s="14">
        <f t="shared" ref="P15:V15" si="11">SUM(P5:P14)</f>
        <v>1954577</v>
      </c>
      <c r="Q15" s="14">
        <f t="shared" si="4"/>
        <v>109.16985031277926</v>
      </c>
      <c r="R15" s="14">
        <v>19341</v>
      </c>
      <c r="S15" s="14">
        <v>2128849</v>
      </c>
      <c r="T15" s="14">
        <f t="shared" si="5"/>
        <v>110.06923116695104</v>
      </c>
      <c r="U15" s="15">
        <f t="shared" si="11"/>
        <v>16688</v>
      </c>
      <c r="V15" s="15">
        <f t="shared" si="11"/>
        <v>1882545</v>
      </c>
      <c r="W15" s="14">
        <f t="shared" si="6"/>
        <v>112.80830536912751</v>
      </c>
      <c r="X15" s="15">
        <f>SUM(X5:X14)</f>
        <v>17570</v>
      </c>
      <c r="Y15" s="15">
        <f>SUM(Y5:Y14)</f>
        <v>1887404</v>
      </c>
      <c r="Z15" s="14">
        <f t="shared" si="7"/>
        <v>107.42196926579396</v>
      </c>
      <c r="AA15" s="15">
        <f>SUM(AA5:AA14)</f>
        <v>20314.09</v>
      </c>
      <c r="AB15" s="15">
        <f>SUM(AB5:AB14)</f>
        <v>2226197.36</v>
      </c>
      <c r="AC15" s="14">
        <f t="shared" si="8"/>
        <v>109.58883021587479</v>
      </c>
      <c r="AD15" s="15">
        <f t="shared" ref="AD15:AF15" si="12">SUM(AD5:AD14)</f>
        <v>18731</v>
      </c>
      <c r="AE15" s="15">
        <f t="shared" si="12"/>
        <v>18896.999999999996</v>
      </c>
      <c r="AF15" s="15">
        <f t="shared" si="12"/>
        <v>2036232.3</v>
      </c>
      <c r="AG15" s="14">
        <f t="shared" si="9"/>
        <v>107.75426258136214</v>
      </c>
    </row>
    <row r="16" spans="1:40" s="8" customFormat="1" x14ac:dyDescent="0.25">
      <c r="A16" s="16"/>
      <c r="B16" s="22"/>
      <c r="C16" s="22"/>
      <c r="D16" s="22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8" customFormat="1" x14ac:dyDescent="0.25">
      <c r="A17" s="19"/>
      <c r="B17" s="22"/>
      <c r="C17" s="22"/>
      <c r="D17" s="22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</sheetData>
  <mergeCells count="16">
    <mergeCell ref="B16:D16"/>
    <mergeCell ref="A1:P1"/>
    <mergeCell ref="A2:B2"/>
    <mergeCell ref="A3:A4"/>
    <mergeCell ref="B3:B4"/>
    <mergeCell ref="C3:E3"/>
    <mergeCell ref="AD3:AG3"/>
    <mergeCell ref="AA3:AC3"/>
    <mergeCell ref="X3:Z3"/>
    <mergeCell ref="B17:D17"/>
    <mergeCell ref="U3:W3"/>
    <mergeCell ref="R3:T3"/>
    <mergeCell ref="O3:Q3"/>
    <mergeCell ref="L3:N3"/>
    <mergeCell ref="I3:K3"/>
    <mergeCell ref="F3:H3"/>
  </mergeCells>
  <pageMargins left="0.82677165354330717" right="0.11811023622047245" top="0.27559055118110237" bottom="0.27559055118110237" header="0.31496062992125984" footer="0.31496062992125984"/>
  <pageSetup paperSize="5" scale="7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2022-10-06T06:28:38Z</dcterms:created>
  <dcterms:modified xsi:type="dcterms:W3CDTF">2023-03-08T01:14:37Z</dcterms:modified>
</cp:coreProperties>
</file>