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BIDANG STATISTIK TAHUN 2020\DATA SEKTORAL BIDANG SOSIAL\OPD yg Sudah Mengumpulkan Data Sektoral\TAHUN 2020\Dikes\48\"/>
    </mc:Choice>
  </mc:AlternateContent>
  <bookViews>
    <workbookView xWindow="0" yWindow="0" windowWidth="24000" windowHeight="9300"/>
  </bookViews>
  <sheets>
    <sheet name="Shee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3" i="1" l="1"/>
  <c r="P23" i="1" s="1"/>
  <c r="N23" i="1"/>
  <c r="M23" i="1"/>
  <c r="J23" i="1"/>
  <c r="I23" i="1"/>
  <c r="G23" i="1"/>
  <c r="H23" i="1" s="1"/>
  <c r="F23" i="1"/>
  <c r="E23" i="1"/>
  <c r="D23" i="1"/>
  <c r="Q21" i="1"/>
  <c r="R21" i="1" s="1"/>
  <c r="P21" i="1"/>
  <c r="N21" i="1"/>
  <c r="K21" i="1"/>
  <c r="L21" i="1" s="1"/>
  <c r="J21" i="1"/>
  <c r="H21" i="1"/>
  <c r="F21" i="1"/>
  <c r="C21" i="1"/>
  <c r="B21" i="1"/>
  <c r="A21" i="1"/>
  <c r="Q20" i="1"/>
  <c r="R20" i="1" s="1"/>
  <c r="P20" i="1"/>
  <c r="N20" i="1"/>
  <c r="K20" i="1"/>
  <c r="L20" i="1" s="1"/>
  <c r="J20" i="1"/>
  <c r="H20" i="1"/>
  <c r="F20" i="1"/>
  <c r="C20" i="1"/>
  <c r="B20" i="1"/>
  <c r="A20" i="1"/>
  <c r="Q19" i="1"/>
  <c r="R19" i="1" s="1"/>
  <c r="P19" i="1"/>
  <c r="N19" i="1"/>
  <c r="K19" i="1"/>
  <c r="L19" i="1" s="1"/>
  <c r="J19" i="1"/>
  <c r="H19" i="1"/>
  <c r="F19" i="1"/>
  <c r="C19" i="1"/>
  <c r="B19" i="1"/>
  <c r="A19" i="1"/>
  <c r="Q18" i="1"/>
  <c r="R18" i="1" s="1"/>
  <c r="P18" i="1"/>
  <c r="N18" i="1"/>
  <c r="K18" i="1"/>
  <c r="L18" i="1" s="1"/>
  <c r="J18" i="1"/>
  <c r="H18" i="1"/>
  <c r="F18" i="1"/>
  <c r="C18" i="1"/>
  <c r="B18" i="1"/>
  <c r="A18" i="1"/>
  <c r="Q17" i="1"/>
  <c r="R17" i="1" s="1"/>
  <c r="P17" i="1"/>
  <c r="N17" i="1"/>
  <c r="K17" i="1"/>
  <c r="L17" i="1" s="1"/>
  <c r="J17" i="1"/>
  <c r="H17" i="1"/>
  <c r="F17" i="1"/>
  <c r="C17" i="1"/>
  <c r="B17" i="1"/>
  <c r="A17" i="1"/>
  <c r="Q16" i="1"/>
  <c r="R16" i="1" s="1"/>
  <c r="P16" i="1"/>
  <c r="N16" i="1"/>
  <c r="K16" i="1"/>
  <c r="L16" i="1" s="1"/>
  <c r="J16" i="1"/>
  <c r="H16" i="1"/>
  <c r="F16" i="1"/>
  <c r="C16" i="1"/>
  <c r="B16" i="1"/>
  <c r="A16" i="1"/>
  <c r="Q15" i="1"/>
  <c r="R15" i="1" s="1"/>
  <c r="P15" i="1"/>
  <c r="N15" i="1"/>
  <c r="K15" i="1"/>
  <c r="L15" i="1" s="1"/>
  <c r="J15" i="1"/>
  <c r="H15" i="1"/>
  <c r="F15" i="1"/>
  <c r="C15" i="1"/>
  <c r="B15" i="1"/>
  <c r="A15" i="1"/>
  <c r="Q14" i="1"/>
  <c r="R14" i="1" s="1"/>
  <c r="P14" i="1"/>
  <c r="N14" i="1"/>
  <c r="K14" i="1"/>
  <c r="L14" i="1" s="1"/>
  <c r="J14" i="1"/>
  <c r="H14" i="1"/>
  <c r="F14" i="1"/>
  <c r="C14" i="1"/>
  <c r="B14" i="1"/>
  <c r="A14" i="1"/>
  <c r="Q13" i="1"/>
  <c r="R13" i="1" s="1"/>
  <c r="P13" i="1"/>
  <c r="N13" i="1"/>
  <c r="K13" i="1"/>
  <c r="L13" i="1" s="1"/>
  <c r="J13" i="1"/>
  <c r="H13" i="1"/>
  <c r="F13" i="1"/>
  <c r="C13" i="1"/>
  <c r="B13" i="1"/>
  <c r="A13" i="1"/>
  <c r="Q12" i="1"/>
  <c r="Q23" i="1" s="1"/>
  <c r="P12" i="1"/>
  <c r="N12" i="1"/>
  <c r="K12" i="1"/>
  <c r="L12" i="1" s="1"/>
  <c r="J12" i="1"/>
  <c r="H12" i="1"/>
  <c r="F12" i="1"/>
  <c r="C12" i="1"/>
  <c r="B12" i="1"/>
  <c r="A12" i="1"/>
  <c r="I5" i="1"/>
  <c r="H5" i="1"/>
  <c r="I4" i="1"/>
  <c r="H4" i="1"/>
  <c r="R12" i="1" l="1"/>
  <c r="K23" i="1"/>
  <c r="L23" i="1" s="1"/>
  <c r="R23" i="1" l="1"/>
</calcChain>
</file>

<file path=xl/sharedStrings.xml><?xml version="1.0" encoding="utf-8"?>
<sst xmlns="http://schemas.openxmlformats.org/spreadsheetml/2006/main" count="33" uniqueCount="16">
  <si>
    <t>TABEL 48</t>
  </si>
  <si>
    <t xml:space="preserve"> </t>
  </si>
  <si>
    <t>PELAYANAN KESEHATAN USIA PRODUKTIF  MENURUT JENIS KELAMIN, KECAMATAN, DAN PUSKESMAS</t>
  </si>
  <si>
    <t>NO</t>
  </si>
  <si>
    <t>KABUPATEN</t>
  </si>
  <si>
    <t>PUSKESMAS</t>
  </si>
  <si>
    <t>PENDUDUK USIA 15-59 TAHUN</t>
  </si>
  <si>
    <t>JUMLAH</t>
  </si>
  <si>
    <t>MENDAPAT PELAYANAN SKRINING KESEHATAN SESUAI STANDAR</t>
  </si>
  <si>
    <t>BERISIKO</t>
  </si>
  <si>
    <t>LAKI-LAKI</t>
  </si>
  <si>
    <t>PEREMPUAN</t>
  </si>
  <si>
    <t>LAKI-LAKI + PEREMPUAN</t>
  </si>
  <si>
    <t>%</t>
  </si>
  <si>
    <t>JUMLAH (KAB/KOTA)</t>
  </si>
  <si>
    <t>Sumber : Seksi Penanggulangan Penyakit, Dinas Kesehatan Provinsi NTB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</si>
</sst>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(* #,##0_);_(* \(#,##0\);_(* &quot;-&quot;_);_(@_)"/>
    <numFmt numFmtId="166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sz val="13"/>
      <name val="Arial"/>
      <family val="2"/>
    </font>
    <font>
      <sz val="13"/>
      <color rgb="FFFF0000"/>
      <name val="Arial"/>
      <family val="2"/>
    </font>
    <font>
      <sz val="11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</cellStyleXfs>
  <cellXfs count="55">
    <xf numFmtId="0" fontId="0" fillId="0" borderId="0" xfId="0"/>
    <xf numFmtId="0" fontId="3" fillId="0" borderId="0" xfId="2" quotePrefix="1" applyFont="1" applyFill="1" applyAlignment="1">
      <alignment horizontal="left" vertical="center"/>
    </xf>
    <xf numFmtId="0" fontId="3" fillId="0" borderId="0" xfId="2" quotePrefix="1" applyFont="1" applyAlignment="1">
      <alignment horizontal="left" vertical="center"/>
    </xf>
    <xf numFmtId="0" fontId="4" fillId="0" borderId="0" xfId="2" applyFont="1" applyFill="1" applyAlignment="1">
      <alignment vertical="center"/>
    </xf>
    <xf numFmtId="0" fontId="3" fillId="0" borderId="0" xfId="2" applyFont="1" applyAlignment="1">
      <alignment vertical="center"/>
    </xf>
    <xf numFmtId="0" fontId="3" fillId="0" borderId="0" xfId="2" applyFont="1" applyAlignment="1">
      <alignment horizontal="left" vertical="center"/>
    </xf>
    <xf numFmtId="0" fontId="5" fillId="0" borderId="0" xfId="2" applyFont="1" applyAlignment="1">
      <alignment horizontal="centerContinuous" vertical="center"/>
    </xf>
    <xf numFmtId="0" fontId="6" fillId="0" borderId="0" xfId="2" applyFont="1" applyAlignment="1">
      <alignment horizontal="centerContinuous" vertical="center"/>
    </xf>
    <xf numFmtId="0" fontId="5" fillId="0" borderId="0" xfId="2" applyFont="1" applyAlignment="1">
      <alignment vertical="center"/>
    </xf>
    <xf numFmtId="0" fontId="5" fillId="0" borderId="0" xfId="2" applyFont="1" applyBorder="1" applyAlignment="1">
      <alignment horizontal="right" vertical="center"/>
    </xf>
    <xf numFmtId="0" fontId="5" fillId="0" borderId="0" xfId="2" applyFont="1" applyBorder="1" applyAlignment="1">
      <alignment horizontal="left" vertical="center"/>
    </xf>
    <xf numFmtId="0" fontId="5" fillId="0" borderId="0" xfId="2" applyFont="1" applyBorder="1" applyAlignment="1">
      <alignment horizontal="centerContinuous" vertical="center"/>
    </xf>
    <xf numFmtId="0" fontId="3" fillId="0" borderId="0" xfId="2" applyFont="1" applyBorder="1" applyAlignment="1">
      <alignment vertical="center"/>
    </xf>
    <xf numFmtId="0" fontId="3" fillId="0" borderId="1" xfId="2" applyFont="1" applyBorder="1" applyAlignment="1">
      <alignment vertical="center"/>
    </xf>
    <xf numFmtId="0" fontId="3" fillId="0" borderId="2" xfId="2" applyFont="1" applyFill="1" applyBorder="1" applyAlignment="1">
      <alignment horizontal="center" vertical="center"/>
    </xf>
    <xf numFmtId="0" fontId="3" fillId="0" borderId="3" xfId="2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0" fontId="3" fillId="0" borderId="6" xfId="2" applyFont="1" applyFill="1" applyBorder="1" applyAlignment="1">
      <alignment horizontal="center" vertical="center"/>
    </xf>
    <xf numFmtId="0" fontId="3" fillId="0" borderId="7" xfId="2" applyFont="1" applyFill="1" applyBorder="1" applyAlignment="1">
      <alignment horizontal="center" vertical="center"/>
    </xf>
    <xf numFmtId="0" fontId="3" fillId="0" borderId="8" xfId="2" applyFont="1" applyFill="1" applyBorder="1" applyAlignment="1">
      <alignment horizontal="center" vertical="center"/>
    </xf>
    <xf numFmtId="0" fontId="3" fillId="0" borderId="9" xfId="2" applyFont="1" applyFill="1" applyBorder="1" applyAlignment="1">
      <alignment horizontal="center" vertical="center"/>
    </xf>
    <xf numFmtId="0" fontId="3" fillId="0" borderId="10" xfId="2" applyFont="1" applyFill="1" applyBorder="1" applyAlignment="1">
      <alignment horizontal="center" vertical="center"/>
    </xf>
    <xf numFmtId="0" fontId="3" fillId="0" borderId="11" xfId="2" applyFont="1" applyFill="1" applyBorder="1" applyAlignment="1">
      <alignment horizontal="center" vertical="center"/>
    </xf>
    <xf numFmtId="0" fontId="3" fillId="0" borderId="12" xfId="2" applyFont="1" applyFill="1" applyBorder="1" applyAlignment="1">
      <alignment horizontal="center" vertical="center"/>
    </xf>
    <xf numFmtId="0" fontId="3" fillId="0" borderId="13" xfId="2" applyFont="1" applyFill="1" applyBorder="1" applyAlignment="1">
      <alignment horizontal="center" vertical="center"/>
    </xf>
    <xf numFmtId="0" fontId="3" fillId="0" borderId="14" xfId="2" applyFont="1" applyFill="1" applyBorder="1" applyAlignment="1">
      <alignment horizontal="center" vertical="center"/>
    </xf>
    <xf numFmtId="0" fontId="3" fillId="0" borderId="15" xfId="2" applyFont="1" applyFill="1" applyBorder="1" applyAlignment="1">
      <alignment horizontal="center" vertical="center"/>
    </xf>
    <xf numFmtId="0" fontId="3" fillId="0" borderId="16" xfId="2" applyFont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 wrapText="1"/>
    </xf>
    <xf numFmtId="0" fontId="7" fillId="0" borderId="17" xfId="2" applyFont="1" applyFill="1" applyBorder="1" applyAlignment="1">
      <alignment horizontal="center" vertical="center"/>
    </xf>
    <xf numFmtId="0" fontId="7" fillId="0" borderId="17" xfId="2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/>
    </xf>
    <xf numFmtId="0" fontId="8" fillId="0" borderId="16" xfId="2" applyFont="1" applyFill="1" applyBorder="1" applyAlignment="1">
      <alignment horizontal="center" vertical="center"/>
    </xf>
    <xf numFmtId="0" fontId="3" fillId="0" borderId="0" xfId="2" applyFont="1" applyFill="1" applyAlignment="1">
      <alignment vertical="center"/>
    </xf>
    <xf numFmtId="0" fontId="3" fillId="0" borderId="6" xfId="2" applyFont="1" applyFill="1" applyBorder="1" applyAlignment="1">
      <alignment vertical="center"/>
    </xf>
    <xf numFmtId="3" fontId="3" fillId="0" borderId="18" xfId="3" applyNumberFormat="1" applyFont="1" applyFill="1" applyBorder="1" applyAlignment="1">
      <alignment vertical="center"/>
    </xf>
    <xf numFmtId="2" fontId="3" fillId="0" borderId="18" xfId="3" applyNumberFormat="1" applyFont="1" applyFill="1" applyBorder="1" applyAlignment="1">
      <alignment vertical="center"/>
    </xf>
    <xf numFmtId="3" fontId="3" fillId="0" borderId="6" xfId="2" applyNumberFormat="1" applyFont="1" applyBorder="1" applyAlignment="1">
      <alignment vertical="center"/>
    </xf>
    <xf numFmtId="2" fontId="3" fillId="0" borderId="6" xfId="2" applyNumberFormat="1" applyFont="1" applyBorder="1" applyAlignment="1">
      <alignment vertical="center"/>
    </xf>
    <xf numFmtId="3" fontId="3" fillId="0" borderId="6" xfId="3" applyNumberFormat="1" applyFont="1" applyFill="1" applyBorder="1" applyAlignment="1">
      <alignment vertical="center"/>
    </xf>
    <xf numFmtId="2" fontId="3" fillId="0" borderId="6" xfId="3" applyNumberFormat="1" applyFont="1" applyFill="1" applyBorder="1" applyAlignment="1">
      <alignment vertical="center"/>
    </xf>
    <xf numFmtId="0" fontId="3" fillId="0" borderId="6" xfId="2" applyFont="1" applyFill="1" applyBorder="1" applyAlignment="1">
      <alignment horizontal="center" vertical="center"/>
    </xf>
    <xf numFmtId="0" fontId="9" fillId="0" borderId="19" xfId="2" applyFont="1" applyFill="1" applyBorder="1" applyAlignment="1">
      <alignment vertical="center"/>
    </xf>
    <xf numFmtId="0" fontId="9" fillId="0" borderId="19" xfId="2" quotePrefix="1" applyFont="1" applyFill="1" applyBorder="1" applyAlignment="1">
      <alignment horizontal="left" vertical="center"/>
    </xf>
    <xf numFmtId="3" fontId="9" fillId="0" borderId="19" xfId="3" applyNumberFormat="1" applyFont="1" applyFill="1" applyBorder="1" applyAlignment="1">
      <alignment vertical="center"/>
    </xf>
    <xf numFmtId="3" fontId="9" fillId="0" borderId="20" xfId="3" applyNumberFormat="1" applyFont="1" applyFill="1" applyBorder="1" applyAlignment="1">
      <alignment vertical="center"/>
    </xf>
    <xf numFmtId="2" fontId="9" fillId="0" borderId="20" xfId="3" applyNumberFormat="1" applyFont="1" applyFill="1" applyBorder="1" applyAlignment="1">
      <alignment vertical="center"/>
    </xf>
    <xf numFmtId="2" fontId="9" fillId="0" borderId="19" xfId="2" applyNumberFormat="1" applyFont="1" applyBorder="1" applyAlignment="1">
      <alignment vertical="center"/>
    </xf>
    <xf numFmtId="0" fontId="3" fillId="0" borderId="0" xfId="2" applyFont="1" applyFill="1" applyBorder="1" applyAlignment="1">
      <alignment vertical="center"/>
    </xf>
    <xf numFmtId="0" fontId="3" fillId="0" borderId="0" xfId="2" quotePrefix="1" applyFont="1" applyFill="1" applyBorder="1" applyAlignment="1">
      <alignment horizontal="left" vertical="center"/>
    </xf>
    <xf numFmtId="37" fontId="3" fillId="0" borderId="0" xfId="3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2" fillId="0" borderId="0" xfId="2" applyFont="1" applyAlignment="1">
      <alignment vertical="center"/>
    </xf>
    <xf numFmtId="166" fontId="3" fillId="0" borderId="0" xfId="1" applyNumberFormat="1" applyFont="1" applyBorder="1" applyAlignment="1">
      <alignment vertical="center"/>
    </xf>
  </cellXfs>
  <cellStyles count="4">
    <cellStyle name="Comma" xfId="1" builtinId="3"/>
    <cellStyle name="Comma [0] 2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IDANG%20STATISTIK%20TAHUN%202020/DATA%20SEKTORAL%20BIDANG%20SOSIAL/OPD%20yg%20Sudah%20Mengumpulkan%20Data%20Sektoral/TAHUN%202020/Dikes/New%20Data%202019/TABEL%20PROFIL%20KESEHATAN%202019_PROV%20NT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"/>
      <sheetName val="1_BPS"/>
      <sheetName val="2_BPS"/>
      <sheetName val="3_BPS_SUSENAS"/>
      <sheetName val="4_YANKES"/>
      <sheetName val="5_YANKES"/>
      <sheetName val="6_YANKES"/>
      <sheetName val="7_YANKES_RSU"/>
      <sheetName val="8_YANKES_RSU"/>
      <sheetName val="9_IFK"/>
      <sheetName val="10_PROMKES"/>
      <sheetName val="11_SDMK"/>
      <sheetName val="12_SDMK"/>
      <sheetName val="13_SDMK"/>
      <sheetName val="14_SDMK"/>
      <sheetName val="15_SDMK"/>
      <sheetName val="16_SDMK"/>
      <sheetName val="17_JKN"/>
      <sheetName val="18_PROMKES"/>
      <sheetName val="19_SUBAGPROGRAM"/>
      <sheetName val="20_KESGA"/>
      <sheetName val="21_KESGA"/>
      <sheetName val="22_KESGA"/>
      <sheetName val="23_KESGA"/>
      <sheetName val="24_IMUN"/>
      <sheetName val="25_IMUN"/>
      <sheetName val="26_IMUN"/>
      <sheetName val="27_GIZI"/>
      <sheetName val="28_KESGA"/>
      <sheetName val="29_KESGA"/>
      <sheetName val="30_KESGA"/>
      <sheetName val="31_KESGA"/>
      <sheetName val="32_KESGA"/>
      <sheetName val="33_KESGA"/>
      <sheetName val="34_KESGA"/>
      <sheetName val="35_GIZI"/>
      <sheetName val="36_KESGA"/>
      <sheetName val="37_IMUN"/>
      <sheetName val="38_IMUN"/>
      <sheetName val="39_IMUN"/>
      <sheetName val="40_IMUN"/>
      <sheetName val="41_GIZI"/>
      <sheetName val="42_KESGA"/>
      <sheetName val="43_GIZI"/>
      <sheetName val="44_GIZI"/>
      <sheetName val="45_KESGA_UKS"/>
      <sheetName val="46_YANKES"/>
      <sheetName val="47_YANKES_UKS"/>
      <sheetName val="48_PTM"/>
      <sheetName val="49_KESGA"/>
      <sheetName val="50_KESGA"/>
      <sheetName val="51_TB"/>
      <sheetName val="52_TB"/>
      <sheetName val="53_PNEUMONIA"/>
      <sheetName val="54_HIV"/>
      <sheetName val="55_AIDS"/>
      <sheetName val="56_DIARE"/>
      <sheetName val="57_KUSTA"/>
      <sheetName val="58_KUSTA"/>
      <sheetName val="59_KUSTA"/>
      <sheetName val="60_KUSTA"/>
      <sheetName val="61_AFP"/>
      <sheetName val="62_P2"/>
      <sheetName val="63_SURVEILANS"/>
      <sheetName val="64_SURVEILANS"/>
      <sheetName val="65_DBD"/>
      <sheetName val="66_MALARIA"/>
      <sheetName val="67_FILARIA"/>
      <sheetName val="68_PTM"/>
      <sheetName val="69_PTM"/>
      <sheetName val="70_PTM"/>
      <sheetName val="71_ODGJ"/>
      <sheetName val="72_KESLING"/>
      <sheetName val="73_KESLING"/>
      <sheetName val="74_KESLING"/>
      <sheetName val="75_KESLING"/>
      <sheetName val="76_KESLING"/>
    </sheetNames>
    <sheetDataSet>
      <sheetData sheetId="0"/>
      <sheetData sheetId="1">
        <row r="5">
          <cell r="E5" t="str">
            <v>PROVINSI</v>
          </cell>
          <cell r="F5" t="str">
            <v>NUSA TENGGARA BARAT</v>
          </cell>
        </row>
        <row r="6">
          <cell r="E6" t="str">
            <v xml:space="preserve">TAHUN </v>
          </cell>
          <cell r="F6">
            <v>2019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>
        <row r="9">
          <cell r="A9">
            <v>1</v>
          </cell>
          <cell r="B9" t="str">
            <v xml:space="preserve"> Lombok Barat</v>
          </cell>
          <cell r="C9">
            <v>19</v>
          </cell>
        </row>
        <row r="10">
          <cell r="A10">
            <v>2</v>
          </cell>
          <cell r="B10" t="str">
            <v xml:space="preserve"> Lombok Tengah</v>
          </cell>
          <cell r="C10">
            <v>28</v>
          </cell>
        </row>
        <row r="11">
          <cell r="A11">
            <v>3</v>
          </cell>
          <cell r="B11" t="str">
            <v xml:space="preserve"> Lombok Timur</v>
          </cell>
          <cell r="C11">
            <v>32</v>
          </cell>
        </row>
        <row r="12">
          <cell r="A12">
            <v>4</v>
          </cell>
          <cell r="B12" t="str">
            <v xml:space="preserve"> Sumbawa</v>
          </cell>
          <cell r="C12">
            <v>25</v>
          </cell>
        </row>
        <row r="13">
          <cell r="A13">
            <v>5</v>
          </cell>
          <cell r="B13" t="str">
            <v xml:space="preserve"> Dompu</v>
          </cell>
          <cell r="C13">
            <v>9</v>
          </cell>
        </row>
        <row r="14">
          <cell r="A14">
            <v>6</v>
          </cell>
          <cell r="B14" t="str">
            <v xml:space="preserve"> Bima</v>
          </cell>
          <cell r="C14">
            <v>21</v>
          </cell>
        </row>
        <row r="15">
          <cell r="A15">
            <v>7</v>
          </cell>
          <cell r="B15" t="str">
            <v xml:space="preserve"> Sumbawa Barat</v>
          </cell>
          <cell r="C15">
            <v>9</v>
          </cell>
        </row>
        <row r="16">
          <cell r="A16">
            <v>8</v>
          </cell>
          <cell r="B16" t="str">
            <v xml:space="preserve"> Lombok Utara</v>
          </cell>
          <cell r="C16">
            <v>8</v>
          </cell>
        </row>
        <row r="17">
          <cell r="A17">
            <v>9</v>
          </cell>
          <cell r="B17" t="str">
            <v xml:space="preserve"> Kota Mataram</v>
          </cell>
          <cell r="C17">
            <v>11</v>
          </cell>
        </row>
        <row r="18">
          <cell r="A18">
            <v>10</v>
          </cell>
          <cell r="B18" t="str">
            <v xml:space="preserve"> Kota Bima</v>
          </cell>
          <cell r="C18">
            <v>7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5"/>
  <sheetViews>
    <sheetView tabSelected="1" workbookViewId="0">
      <selection activeCell="K26" sqref="K26"/>
    </sheetView>
  </sheetViews>
  <sheetFormatPr defaultRowHeight="15" x14ac:dyDescent="0.25"/>
  <cols>
    <col min="1" max="1" width="5.7109375" style="4" customWidth="1"/>
    <col min="2" max="2" width="21.7109375" style="4" customWidth="1"/>
    <col min="3" max="3" width="16.28515625" style="4" customWidth="1"/>
    <col min="4" max="5" width="16.140625" style="4" customWidth="1"/>
    <col min="6" max="6" width="17.42578125" style="4" customWidth="1"/>
    <col min="7" max="7" width="11.42578125" style="4" customWidth="1"/>
    <col min="8" max="8" width="12.28515625" style="4" customWidth="1"/>
    <col min="9" max="9" width="12" style="4" customWidth="1"/>
    <col min="10" max="10" width="10.85546875" style="4" customWidth="1"/>
    <col min="11" max="11" width="16.7109375" style="4" customWidth="1"/>
    <col min="12" max="12" width="10.42578125" style="4" customWidth="1"/>
    <col min="13" max="14" width="12.28515625" style="4" customWidth="1"/>
    <col min="15" max="18" width="13.7109375" style="4" customWidth="1"/>
    <col min="19" max="256" width="9.140625" style="4"/>
    <col min="257" max="257" width="5.7109375" style="4" customWidth="1"/>
    <col min="258" max="259" width="21.7109375" style="4" customWidth="1"/>
    <col min="260" max="260" width="14.7109375" style="4" bestFit="1" customWidth="1"/>
    <col min="261" max="262" width="16.5703125" style="4" bestFit="1" customWidth="1"/>
    <col min="263" max="274" width="13.7109375" style="4" customWidth="1"/>
    <col min="275" max="512" width="9.140625" style="4"/>
    <col min="513" max="513" width="5.7109375" style="4" customWidth="1"/>
    <col min="514" max="515" width="21.7109375" style="4" customWidth="1"/>
    <col min="516" max="516" width="14.7109375" style="4" bestFit="1" customWidth="1"/>
    <col min="517" max="518" width="16.5703125" style="4" bestFit="1" customWidth="1"/>
    <col min="519" max="530" width="13.7109375" style="4" customWidth="1"/>
    <col min="531" max="768" width="9.140625" style="4"/>
    <col min="769" max="769" width="5.7109375" style="4" customWidth="1"/>
    <col min="770" max="771" width="21.7109375" style="4" customWidth="1"/>
    <col min="772" max="772" width="14.7109375" style="4" bestFit="1" customWidth="1"/>
    <col min="773" max="774" width="16.5703125" style="4" bestFit="1" customWidth="1"/>
    <col min="775" max="786" width="13.7109375" style="4" customWidth="1"/>
    <col min="787" max="1024" width="9.140625" style="4"/>
    <col min="1025" max="1025" width="5.7109375" style="4" customWidth="1"/>
    <col min="1026" max="1027" width="21.7109375" style="4" customWidth="1"/>
    <col min="1028" max="1028" width="14.7109375" style="4" bestFit="1" customWidth="1"/>
    <col min="1029" max="1030" width="16.5703125" style="4" bestFit="1" customWidth="1"/>
    <col min="1031" max="1042" width="13.7109375" style="4" customWidth="1"/>
    <col min="1043" max="1280" width="9.140625" style="4"/>
    <col min="1281" max="1281" width="5.7109375" style="4" customWidth="1"/>
    <col min="1282" max="1283" width="21.7109375" style="4" customWidth="1"/>
    <col min="1284" max="1284" width="14.7109375" style="4" bestFit="1" customWidth="1"/>
    <col min="1285" max="1286" width="16.5703125" style="4" bestFit="1" customWidth="1"/>
    <col min="1287" max="1298" width="13.7109375" style="4" customWidth="1"/>
    <col min="1299" max="1536" width="9.140625" style="4"/>
    <col min="1537" max="1537" width="5.7109375" style="4" customWidth="1"/>
    <col min="1538" max="1539" width="21.7109375" style="4" customWidth="1"/>
    <col min="1540" max="1540" width="14.7109375" style="4" bestFit="1" customWidth="1"/>
    <col min="1541" max="1542" width="16.5703125" style="4" bestFit="1" customWidth="1"/>
    <col min="1543" max="1554" width="13.7109375" style="4" customWidth="1"/>
    <col min="1555" max="1792" width="9.140625" style="4"/>
    <col min="1793" max="1793" width="5.7109375" style="4" customWidth="1"/>
    <col min="1794" max="1795" width="21.7109375" style="4" customWidth="1"/>
    <col min="1796" max="1796" width="14.7109375" style="4" bestFit="1" customWidth="1"/>
    <col min="1797" max="1798" width="16.5703125" style="4" bestFit="1" customWidth="1"/>
    <col min="1799" max="1810" width="13.7109375" style="4" customWidth="1"/>
    <col min="1811" max="2048" width="9.140625" style="4"/>
    <col min="2049" max="2049" width="5.7109375" style="4" customWidth="1"/>
    <col min="2050" max="2051" width="21.7109375" style="4" customWidth="1"/>
    <col min="2052" max="2052" width="14.7109375" style="4" bestFit="1" customWidth="1"/>
    <col min="2053" max="2054" width="16.5703125" style="4" bestFit="1" customWidth="1"/>
    <col min="2055" max="2066" width="13.7109375" style="4" customWidth="1"/>
    <col min="2067" max="2304" width="9.140625" style="4"/>
    <col min="2305" max="2305" width="5.7109375" style="4" customWidth="1"/>
    <col min="2306" max="2307" width="21.7109375" style="4" customWidth="1"/>
    <col min="2308" max="2308" width="14.7109375" style="4" bestFit="1" customWidth="1"/>
    <col min="2309" max="2310" width="16.5703125" style="4" bestFit="1" customWidth="1"/>
    <col min="2311" max="2322" width="13.7109375" style="4" customWidth="1"/>
    <col min="2323" max="2560" width="9.140625" style="4"/>
    <col min="2561" max="2561" width="5.7109375" style="4" customWidth="1"/>
    <col min="2562" max="2563" width="21.7109375" style="4" customWidth="1"/>
    <col min="2564" max="2564" width="14.7109375" style="4" bestFit="1" customWidth="1"/>
    <col min="2565" max="2566" width="16.5703125" style="4" bestFit="1" customWidth="1"/>
    <col min="2567" max="2578" width="13.7109375" style="4" customWidth="1"/>
    <col min="2579" max="2816" width="9.140625" style="4"/>
    <col min="2817" max="2817" width="5.7109375" style="4" customWidth="1"/>
    <col min="2818" max="2819" width="21.7109375" style="4" customWidth="1"/>
    <col min="2820" max="2820" width="14.7109375" style="4" bestFit="1" customWidth="1"/>
    <col min="2821" max="2822" width="16.5703125" style="4" bestFit="1" customWidth="1"/>
    <col min="2823" max="2834" width="13.7109375" style="4" customWidth="1"/>
    <col min="2835" max="3072" width="9.140625" style="4"/>
    <col min="3073" max="3073" width="5.7109375" style="4" customWidth="1"/>
    <col min="3074" max="3075" width="21.7109375" style="4" customWidth="1"/>
    <col min="3076" max="3076" width="14.7109375" style="4" bestFit="1" customWidth="1"/>
    <col min="3077" max="3078" width="16.5703125" style="4" bestFit="1" customWidth="1"/>
    <col min="3079" max="3090" width="13.7109375" style="4" customWidth="1"/>
    <col min="3091" max="3328" width="9.140625" style="4"/>
    <col min="3329" max="3329" width="5.7109375" style="4" customWidth="1"/>
    <col min="3330" max="3331" width="21.7109375" style="4" customWidth="1"/>
    <col min="3332" max="3332" width="14.7109375" style="4" bestFit="1" customWidth="1"/>
    <col min="3333" max="3334" width="16.5703125" style="4" bestFit="1" customWidth="1"/>
    <col min="3335" max="3346" width="13.7109375" style="4" customWidth="1"/>
    <col min="3347" max="3584" width="9.140625" style="4"/>
    <col min="3585" max="3585" width="5.7109375" style="4" customWidth="1"/>
    <col min="3586" max="3587" width="21.7109375" style="4" customWidth="1"/>
    <col min="3588" max="3588" width="14.7109375" style="4" bestFit="1" customWidth="1"/>
    <col min="3589" max="3590" width="16.5703125" style="4" bestFit="1" customWidth="1"/>
    <col min="3591" max="3602" width="13.7109375" style="4" customWidth="1"/>
    <col min="3603" max="3840" width="9.140625" style="4"/>
    <col min="3841" max="3841" width="5.7109375" style="4" customWidth="1"/>
    <col min="3842" max="3843" width="21.7109375" style="4" customWidth="1"/>
    <col min="3844" max="3844" width="14.7109375" style="4" bestFit="1" customWidth="1"/>
    <col min="3845" max="3846" width="16.5703125" style="4" bestFit="1" customWidth="1"/>
    <col min="3847" max="3858" width="13.7109375" style="4" customWidth="1"/>
    <col min="3859" max="4096" width="9.140625" style="4"/>
    <col min="4097" max="4097" width="5.7109375" style="4" customWidth="1"/>
    <col min="4098" max="4099" width="21.7109375" style="4" customWidth="1"/>
    <col min="4100" max="4100" width="14.7109375" style="4" bestFit="1" customWidth="1"/>
    <col min="4101" max="4102" width="16.5703125" style="4" bestFit="1" customWidth="1"/>
    <col min="4103" max="4114" width="13.7109375" style="4" customWidth="1"/>
    <col min="4115" max="4352" width="9.140625" style="4"/>
    <col min="4353" max="4353" width="5.7109375" style="4" customWidth="1"/>
    <col min="4354" max="4355" width="21.7109375" style="4" customWidth="1"/>
    <col min="4356" max="4356" width="14.7109375" style="4" bestFit="1" customWidth="1"/>
    <col min="4357" max="4358" width="16.5703125" style="4" bestFit="1" customWidth="1"/>
    <col min="4359" max="4370" width="13.7109375" style="4" customWidth="1"/>
    <col min="4371" max="4608" width="9.140625" style="4"/>
    <col min="4609" max="4609" width="5.7109375" style="4" customWidth="1"/>
    <col min="4610" max="4611" width="21.7109375" style="4" customWidth="1"/>
    <col min="4612" max="4612" width="14.7109375" style="4" bestFit="1" customWidth="1"/>
    <col min="4613" max="4614" width="16.5703125" style="4" bestFit="1" customWidth="1"/>
    <col min="4615" max="4626" width="13.7109375" style="4" customWidth="1"/>
    <col min="4627" max="4864" width="9.140625" style="4"/>
    <col min="4865" max="4865" width="5.7109375" style="4" customWidth="1"/>
    <col min="4866" max="4867" width="21.7109375" style="4" customWidth="1"/>
    <col min="4868" max="4868" width="14.7109375" style="4" bestFit="1" customWidth="1"/>
    <col min="4869" max="4870" width="16.5703125" style="4" bestFit="1" customWidth="1"/>
    <col min="4871" max="4882" width="13.7109375" style="4" customWidth="1"/>
    <col min="4883" max="5120" width="9.140625" style="4"/>
    <col min="5121" max="5121" width="5.7109375" style="4" customWidth="1"/>
    <col min="5122" max="5123" width="21.7109375" style="4" customWidth="1"/>
    <col min="5124" max="5124" width="14.7109375" style="4" bestFit="1" customWidth="1"/>
    <col min="5125" max="5126" width="16.5703125" style="4" bestFit="1" customWidth="1"/>
    <col min="5127" max="5138" width="13.7109375" style="4" customWidth="1"/>
    <col min="5139" max="5376" width="9.140625" style="4"/>
    <col min="5377" max="5377" width="5.7109375" style="4" customWidth="1"/>
    <col min="5378" max="5379" width="21.7109375" style="4" customWidth="1"/>
    <col min="5380" max="5380" width="14.7109375" style="4" bestFit="1" customWidth="1"/>
    <col min="5381" max="5382" width="16.5703125" style="4" bestFit="1" customWidth="1"/>
    <col min="5383" max="5394" width="13.7109375" style="4" customWidth="1"/>
    <col min="5395" max="5632" width="9.140625" style="4"/>
    <col min="5633" max="5633" width="5.7109375" style="4" customWidth="1"/>
    <col min="5634" max="5635" width="21.7109375" style="4" customWidth="1"/>
    <col min="5636" max="5636" width="14.7109375" style="4" bestFit="1" customWidth="1"/>
    <col min="5637" max="5638" width="16.5703125" style="4" bestFit="1" customWidth="1"/>
    <col min="5639" max="5650" width="13.7109375" style="4" customWidth="1"/>
    <col min="5651" max="5888" width="9.140625" style="4"/>
    <col min="5889" max="5889" width="5.7109375" style="4" customWidth="1"/>
    <col min="5890" max="5891" width="21.7109375" style="4" customWidth="1"/>
    <col min="5892" max="5892" width="14.7109375" style="4" bestFit="1" customWidth="1"/>
    <col min="5893" max="5894" width="16.5703125" style="4" bestFit="1" customWidth="1"/>
    <col min="5895" max="5906" width="13.7109375" style="4" customWidth="1"/>
    <col min="5907" max="6144" width="9.140625" style="4"/>
    <col min="6145" max="6145" width="5.7109375" style="4" customWidth="1"/>
    <col min="6146" max="6147" width="21.7109375" style="4" customWidth="1"/>
    <col min="6148" max="6148" width="14.7109375" style="4" bestFit="1" customWidth="1"/>
    <col min="6149" max="6150" width="16.5703125" style="4" bestFit="1" customWidth="1"/>
    <col min="6151" max="6162" width="13.7109375" style="4" customWidth="1"/>
    <col min="6163" max="6400" width="9.140625" style="4"/>
    <col min="6401" max="6401" width="5.7109375" style="4" customWidth="1"/>
    <col min="6402" max="6403" width="21.7109375" style="4" customWidth="1"/>
    <col min="6404" max="6404" width="14.7109375" style="4" bestFit="1" customWidth="1"/>
    <col min="6405" max="6406" width="16.5703125" style="4" bestFit="1" customWidth="1"/>
    <col min="6407" max="6418" width="13.7109375" style="4" customWidth="1"/>
    <col min="6419" max="6656" width="9.140625" style="4"/>
    <col min="6657" max="6657" width="5.7109375" style="4" customWidth="1"/>
    <col min="6658" max="6659" width="21.7109375" style="4" customWidth="1"/>
    <col min="6660" max="6660" width="14.7109375" style="4" bestFit="1" customWidth="1"/>
    <col min="6661" max="6662" width="16.5703125" style="4" bestFit="1" customWidth="1"/>
    <col min="6663" max="6674" width="13.7109375" style="4" customWidth="1"/>
    <col min="6675" max="6912" width="9.140625" style="4"/>
    <col min="6913" max="6913" width="5.7109375" style="4" customWidth="1"/>
    <col min="6914" max="6915" width="21.7109375" style="4" customWidth="1"/>
    <col min="6916" max="6916" width="14.7109375" style="4" bestFit="1" customWidth="1"/>
    <col min="6917" max="6918" width="16.5703125" style="4" bestFit="1" customWidth="1"/>
    <col min="6919" max="6930" width="13.7109375" style="4" customWidth="1"/>
    <col min="6931" max="7168" width="9.140625" style="4"/>
    <col min="7169" max="7169" width="5.7109375" style="4" customWidth="1"/>
    <col min="7170" max="7171" width="21.7109375" style="4" customWidth="1"/>
    <col min="7172" max="7172" width="14.7109375" style="4" bestFit="1" customWidth="1"/>
    <col min="7173" max="7174" width="16.5703125" style="4" bestFit="1" customWidth="1"/>
    <col min="7175" max="7186" width="13.7109375" style="4" customWidth="1"/>
    <col min="7187" max="7424" width="9.140625" style="4"/>
    <col min="7425" max="7425" width="5.7109375" style="4" customWidth="1"/>
    <col min="7426" max="7427" width="21.7109375" style="4" customWidth="1"/>
    <col min="7428" max="7428" width="14.7109375" style="4" bestFit="1" customWidth="1"/>
    <col min="7429" max="7430" width="16.5703125" style="4" bestFit="1" customWidth="1"/>
    <col min="7431" max="7442" width="13.7109375" style="4" customWidth="1"/>
    <col min="7443" max="7680" width="9.140625" style="4"/>
    <col min="7681" max="7681" width="5.7109375" style="4" customWidth="1"/>
    <col min="7682" max="7683" width="21.7109375" style="4" customWidth="1"/>
    <col min="7684" max="7684" width="14.7109375" style="4" bestFit="1" customWidth="1"/>
    <col min="7685" max="7686" width="16.5703125" style="4" bestFit="1" customWidth="1"/>
    <col min="7687" max="7698" width="13.7109375" style="4" customWidth="1"/>
    <col min="7699" max="7936" width="9.140625" style="4"/>
    <col min="7937" max="7937" width="5.7109375" style="4" customWidth="1"/>
    <col min="7938" max="7939" width="21.7109375" style="4" customWidth="1"/>
    <col min="7940" max="7940" width="14.7109375" style="4" bestFit="1" customWidth="1"/>
    <col min="7941" max="7942" width="16.5703125" style="4" bestFit="1" customWidth="1"/>
    <col min="7943" max="7954" width="13.7109375" style="4" customWidth="1"/>
    <col min="7955" max="8192" width="9.140625" style="4"/>
    <col min="8193" max="8193" width="5.7109375" style="4" customWidth="1"/>
    <col min="8194" max="8195" width="21.7109375" style="4" customWidth="1"/>
    <col min="8196" max="8196" width="14.7109375" style="4" bestFit="1" customWidth="1"/>
    <col min="8197" max="8198" width="16.5703125" style="4" bestFit="1" customWidth="1"/>
    <col min="8199" max="8210" width="13.7109375" style="4" customWidth="1"/>
    <col min="8211" max="8448" width="9.140625" style="4"/>
    <col min="8449" max="8449" width="5.7109375" style="4" customWidth="1"/>
    <col min="8450" max="8451" width="21.7109375" style="4" customWidth="1"/>
    <col min="8452" max="8452" width="14.7109375" style="4" bestFit="1" customWidth="1"/>
    <col min="8453" max="8454" width="16.5703125" style="4" bestFit="1" customWidth="1"/>
    <col min="8455" max="8466" width="13.7109375" style="4" customWidth="1"/>
    <col min="8467" max="8704" width="9.140625" style="4"/>
    <col min="8705" max="8705" width="5.7109375" style="4" customWidth="1"/>
    <col min="8706" max="8707" width="21.7109375" style="4" customWidth="1"/>
    <col min="8708" max="8708" width="14.7109375" style="4" bestFit="1" customWidth="1"/>
    <col min="8709" max="8710" width="16.5703125" style="4" bestFit="1" customWidth="1"/>
    <col min="8711" max="8722" width="13.7109375" style="4" customWidth="1"/>
    <col min="8723" max="8960" width="9.140625" style="4"/>
    <col min="8961" max="8961" width="5.7109375" style="4" customWidth="1"/>
    <col min="8962" max="8963" width="21.7109375" style="4" customWidth="1"/>
    <col min="8964" max="8964" width="14.7109375" style="4" bestFit="1" customWidth="1"/>
    <col min="8965" max="8966" width="16.5703125" style="4" bestFit="1" customWidth="1"/>
    <col min="8967" max="8978" width="13.7109375" style="4" customWidth="1"/>
    <col min="8979" max="9216" width="9.140625" style="4"/>
    <col min="9217" max="9217" width="5.7109375" style="4" customWidth="1"/>
    <col min="9218" max="9219" width="21.7109375" style="4" customWidth="1"/>
    <col min="9220" max="9220" width="14.7109375" style="4" bestFit="1" customWidth="1"/>
    <col min="9221" max="9222" width="16.5703125" style="4" bestFit="1" customWidth="1"/>
    <col min="9223" max="9234" width="13.7109375" style="4" customWidth="1"/>
    <col min="9235" max="9472" width="9.140625" style="4"/>
    <col min="9473" max="9473" width="5.7109375" style="4" customWidth="1"/>
    <col min="9474" max="9475" width="21.7109375" style="4" customWidth="1"/>
    <col min="9476" max="9476" width="14.7109375" style="4" bestFit="1" customWidth="1"/>
    <col min="9477" max="9478" width="16.5703125" style="4" bestFit="1" customWidth="1"/>
    <col min="9479" max="9490" width="13.7109375" style="4" customWidth="1"/>
    <col min="9491" max="9728" width="9.140625" style="4"/>
    <col min="9729" max="9729" width="5.7109375" style="4" customWidth="1"/>
    <col min="9730" max="9731" width="21.7109375" style="4" customWidth="1"/>
    <col min="9732" max="9732" width="14.7109375" style="4" bestFit="1" customWidth="1"/>
    <col min="9733" max="9734" width="16.5703125" style="4" bestFit="1" customWidth="1"/>
    <col min="9735" max="9746" width="13.7109375" style="4" customWidth="1"/>
    <col min="9747" max="9984" width="9.140625" style="4"/>
    <col min="9985" max="9985" width="5.7109375" style="4" customWidth="1"/>
    <col min="9986" max="9987" width="21.7109375" style="4" customWidth="1"/>
    <col min="9988" max="9988" width="14.7109375" style="4" bestFit="1" customWidth="1"/>
    <col min="9989" max="9990" width="16.5703125" style="4" bestFit="1" customWidth="1"/>
    <col min="9991" max="10002" width="13.7109375" style="4" customWidth="1"/>
    <col min="10003" max="10240" width="9.140625" style="4"/>
    <col min="10241" max="10241" width="5.7109375" style="4" customWidth="1"/>
    <col min="10242" max="10243" width="21.7109375" style="4" customWidth="1"/>
    <col min="10244" max="10244" width="14.7109375" style="4" bestFit="1" customWidth="1"/>
    <col min="10245" max="10246" width="16.5703125" style="4" bestFit="1" customWidth="1"/>
    <col min="10247" max="10258" width="13.7109375" style="4" customWidth="1"/>
    <col min="10259" max="10496" width="9.140625" style="4"/>
    <col min="10497" max="10497" width="5.7109375" style="4" customWidth="1"/>
    <col min="10498" max="10499" width="21.7109375" style="4" customWidth="1"/>
    <col min="10500" max="10500" width="14.7109375" style="4" bestFit="1" customWidth="1"/>
    <col min="10501" max="10502" width="16.5703125" style="4" bestFit="1" customWidth="1"/>
    <col min="10503" max="10514" width="13.7109375" style="4" customWidth="1"/>
    <col min="10515" max="10752" width="9.140625" style="4"/>
    <col min="10753" max="10753" width="5.7109375" style="4" customWidth="1"/>
    <col min="10754" max="10755" width="21.7109375" style="4" customWidth="1"/>
    <col min="10756" max="10756" width="14.7109375" style="4" bestFit="1" customWidth="1"/>
    <col min="10757" max="10758" width="16.5703125" style="4" bestFit="1" customWidth="1"/>
    <col min="10759" max="10770" width="13.7109375" style="4" customWidth="1"/>
    <col min="10771" max="11008" width="9.140625" style="4"/>
    <col min="11009" max="11009" width="5.7109375" style="4" customWidth="1"/>
    <col min="11010" max="11011" width="21.7109375" style="4" customWidth="1"/>
    <col min="11012" max="11012" width="14.7109375" style="4" bestFit="1" customWidth="1"/>
    <col min="11013" max="11014" width="16.5703125" style="4" bestFit="1" customWidth="1"/>
    <col min="11015" max="11026" width="13.7109375" style="4" customWidth="1"/>
    <col min="11027" max="11264" width="9.140625" style="4"/>
    <col min="11265" max="11265" width="5.7109375" style="4" customWidth="1"/>
    <col min="11266" max="11267" width="21.7109375" style="4" customWidth="1"/>
    <col min="11268" max="11268" width="14.7109375" style="4" bestFit="1" customWidth="1"/>
    <col min="11269" max="11270" width="16.5703125" style="4" bestFit="1" customWidth="1"/>
    <col min="11271" max="11282" width="13.7109375" style="4" customWidth="1"/>
    <col min="11283" max="11520" width="9.140625" style="4"/>
    <col min="11521" max="11521" width="5.7109375" style="4" customWidth="1"/>
    <col min="11522" max="11523" width="21.7109375" style="4" customWidth="1"/>
    <col min="11524" max="11524" width="14.7109375" style="4" bestFit="1" customWidth="1"/>
    <col min="11525" max="11526" width="16.5703125" style="4" bestFit="1" customWidth="1"/>
    <col min="11527" max="11538" width="13.7109375" style="4" customWidth="1"/>
    <col min="11539" max="11776" width="9.140625" style="4"/>
    <col min="11777" max="11777" width="5.7109375" style="4" customWidth="1"/>
    <col min="11778" max="11779" width="21.7109375" style="4" customWidth="1"/>
    <col min="11780" max="11780" width="14.7109375" style="4" bestFit="1" customWidth="1"/>
    <col min="11781" max="11782" width="16.5703125" style="4" bestFit="1" customWidth="1"/>
    <col min="11783" max="11794" width="13.7109375" style="4" customWidth="1"/>
    <col min="11795" max="12032" width="9.140625" style="4"/>
    <col min="12033" max="12033" width="5.7109375" style="4" customWidth="1"/>
    <col min="12034" max="12035" width="21.7109375" style="4" customWidth="1"/>
    <col min="12036" max="12036" width="14.7109375" style="4" bestFit="1" customWidth="1"/>
    <col min="12037" max="12038" width="16.5703125" style="4" bestFit="1" customWidth="1"/>
    <col min="12039" max="12050" width="13.7109375" style="4" customWidth="1"/>
    <col min="12051" max="12288" width="9.140625" style="4"/>
    <col min="12289" max="12289" width="5.7109375" style="4" customWidth="1"/>
    <col min="12290" max="12291" width="21.7109375" style="4" customWidth="1"/>
    <col min="12292" max="12292" width="14.7109375" style="4" bestFit="1" customWidth="1"/>
    <col min="12293" max="12294" width="16.5703125" style="4" bestFit="1" customWidth="1"/>
    <col min="12295" max="12306" width="13.7109375" style="4" customWidth="1"/>
    <col min="12307" max="12544" width="9.140625" style="4"/>
    <col min="12545" max="12545" width="5.7109375" style="4" customWidth="1"/>
    <col min="12546" max="12547" width="21.7109375" style="4" customWidth="1"/>
    <col min="12548" max="12548" width="14.7109375" style="4" bestFit="1" customWidth="1"/>
    <col min="12549" max="12550" width="16.5703125" style="4" bestFit="1" customWidth="1"/>
    <col min="12551" max="12562" width="13.7109375" style="4" customWidth="1"/>
    <col min="12563" max="12800" width="9.140625" style="4"/>
    <col min="12801" max="12801" width="5.7109375" style="4" customWidth="1"/>
    <col min="12802" max="12803" width="21.7109375" style="4" customWidth="1"/>
    <col min="12804" max="12804" width="14.7109375" style="4" bestFit="1" customWidth="1"/>
    <col min="12805" max="12806" width="16.5703125" style="4" bestFit="1" customWidth="1"/>
    <col min="12807" max="12818" width="13.7109375" style="4" customWidth="1"/>
    <col min="12819" max="13056" width="9.140625" style="4"/>
    <col min="13057" max="13057" width="5.7109375" style="4" customWidth="1"/>
    <col min="13058" max="13059" width="21.7109375" style="4" customWidth="1"/>
    <col min="13060" max="13060" width="14.7109375" style="4" bestFit="1" customWidth="1"/>
    <col min="13061" max="13062" width="16.5703125" style="4" bestFit="1" customWidth="1"/>
    <col min="13063" max="13074" width="13.7109375" style="4" customWidth="1"/>
    <col min="13075" max="13312" width="9.140625" style="4"/>
    <col min="13313" max="13313" width="5.7109375" style="4" customWidth="1"/>
    <col min="13314" max="13315" width="21.7109375" style="4" customWidth="1"/>
    <col min="13316" max="13316" width="14.7109375" style="4" bestFit="1" customWidth="1"/>
    <col min="13317" max="13318" width="16.5703125" style="4" bestFit="1" customWidth="1"/>
    <col min="13319" max="13330" width="13.7109375" style="4" customWidth="1"/>
    <col min="13331" max="13568" width="9.140625" style="4"/>
    <col min="13569" max="13569" width="5.7109375" style="4" customWidth="1"/>
    <col min="13570" max="13571" width="21.7109375" style="4" customWidth="1"/>
    <col min="13572" max="13572" width="14.7109375" style="4" bestFit="1" customWidth="1"/>
    <col min="13573" max="13574" width="16.5703125" style="4" bestFit="1" customWidth="1"/>
    <col min="13575" max="13586" width="13.7109375" style="4" customWidth="1"/>
    <col min="13587" max="13824" width="9.140625" style="4"/>
    <col min="13825" max="13825" width="5.7109375" style="4" customWidth="1"/>
    <col min="13826" max="13827" width="21.7109375" style="4" customWidth="1"/>
    <col min="13828" max="13828" width="14.7109375" style="4" bestFit="1" customWidth="1"/>
    <col min="13829" max="13830" width="16.5703125" style="4" bestFit="1" customWidth="1"/>
    <col min="13831" max="13842" width="13.7109375" style="4" customWidth="1"/>
    <col min="13843" max="14080" width="9.140625" style="4"/>
    <col min="14081" max="14081" width="5.7109375" style="4" customWidth="1"/>
    <col min="14082" max="14083" width="21.7109375" style="4" customWidth="1"/>
    <col min="14084" max="14084" width="14.7109375" style="4" bestFit="1" customWidth="1"/>
    <col min="14085" max="14086" width="16.5703125" style="4" bestFit="1" customWidth="1"/>
    <col min="14087" max="14098" width="13.7109375" style="4" customWidth="1"/>
    <col min="14099" max="14336" width="9.140625" style="4"/>
    <col min="14337" max="14337" width="5.7109375" style="4" customWidth="1"/>
    <col min="14338" max="14339" width="21.7109375" style="4" customWidth="1"/>
    <col min="14340" max="14340" width="14.7109375" style="4" bestFit="1" customWidth="1"/>
    <col min="14341" max="14342" width="16.5703125" style="4" bestFit="1" customWidth="1"/>
    <col min="14343" max="14354" width="13.7109375" style="4" customWidth="1"/>
    <col min="14355" max="14592" width="9.140625" style="4"/>
    <col min="14593" max="14593" width="5.7109375" style="4" customWidth="1"/>
    <col min="14594" max="14595" width="21.7109375" style="4" customWidth="1"/>
    <col min="14596" max="14596" width="14.7109375" style="4" bestFit="1" customWidth="1"/>
    <col min="14597" max="14598" width="16.5703125" style="4" bestFit="1" customWidth="1"/>
    <col min="14599" max="14610" width="13.7109375" style="4" customWidth="1"/>
    <col min="14611" max="14848" width="9.140625" style="4"/>
    <col min="14849" max="14849" width="5.7109375" style="4" customWidth="1"/>
    <col min="14850" max="14851" width="21.7109375" style="4" customWidth="1"/>
    <col min="14852" max="14852" width="14.7109375" style="4" bestFit="1" customWidth="1"/>
    <col min="14853" max="14854" width="16.5703125" style="4" bestFit="1" customWidth="1"/>
    <col min="14855" max="14866" width="13.7109375" style="4" customWidth="1"/>
    <col min="14867" max="15104" width="9.140625" style="4"/>
    <col min="15105" max="15105" width="5.7109375" style="4" customWidth="1"/>
    <col min="15106" max="15107" width="21.7109375" style="4" customWidth="1"/>
    <col min="15108" max="15108" width="14.7109375" style="4" bestFit="1" customWidth="1"/>
    <col min="15109" max="15110" width="16.5703125" style="4" bestFit="1" customWidth="1"/>
    <col min="15111" max="15122" width="13.7109375" style="4" customWidth="1"/>
    <col min="15123" max="15360" width="9.140625" style="4"/>
    <col min="15361" max="15361" width="5.7109375" style="4" customWidth="1"/>
    <col min="15362" max="15363" width="21.7109375" style="4" customWidth="1"/>
    <col min="15364" max="15364" width="14.7109375" style="4" bestFit="1" customWidth="1"/>
    <col min="15365" max="15366" width="16.5703125" style="4" bestFit="1" customWidth="1"/>
    <col min="15367" max="15378" width="13.7109375" style="4" customWidth="1"/>
    <col min="15379" max="15616" width="9.140625" style="4"/>
    <col min="15617" max="15617" width="5.7109375" style="4" customWidth="1"/>
    <col min="15618" max="15619" width="21.7109375" style="4" customWidth="1"/>
    <col min="15620" max="15620" width="14.7109375" style="4" bestFit="1" customWidth="1"/>
    <col min="15621" max="15622" width="16.5703125" style="4" bestFit="1" customWidth="1"/>
    <col min="15623" max="15634" width="13.7109375" style="4" customWidth="1"/>
    <col min="15635" max="15872" width="9.140625" style="4"/>
    <col min="15873" max="15873" width="5.7109375" style="4" customWidth="1"/>
    <col min="15874" max="15875" width="21.7109375" style="4" customWidth="1"/>
    <col min="15876" max="15876" width="14.7109375" style="4" bestFit="1" customWidth="1"/>
    <col min="15877" max="15878" width="16.5703125" style="4" bestFit="1" customWidth="1"/>
    <col min="15879" max="15890" width="13.7109375" style="4" customWidth="1"/>
    <col min="15891" max="16128" width="9.140625" style="4"/>
    <col min="16129" max="16129" width="5.7109375" style="4" customWidth="1"/>
    <col min="16130" max="16131" width="21.7109375" style="4" customWidth="1"/>
    <col min="16132" max="16132" width="14.7109375" style="4" bestFit="1" customWidth="1"/>
    <col min="16133" max="16134" width="16.5703125" style="4" bestFit="1" customWidth="1"/>
    <col min="16135" max="16146" width="13.7109375" style="4" customWidth="1"/>
    <col min="16147" max="16384" width="9.140625" style="4"/>
  </cols>
  <sheetData>
    <row r="1" spans="1:256" x14ac:dyDescent="0.25">
      <c r="A1" s="1" t="s">
        <v>0</v>
      </c>
      <c r="B1" s="2"/>
      <c r="C1" s="3"/>
    </row>
    <row r="2" spans="1:256" x14ac:dyDescent="0.25">
      <c r="A2" s="5" t="s">
        <v>1</v>
      </c>
      <c r="B2" s="5"/>
    </row>
    <row r="3" spans="1:256" s="8" customFormat="1" ht="16.5" x14ac:dyDescent="0.25">
      <c r="A3" s="6" t="s">
        <v>2</v>
      </c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6"/>
      <c r="O3" s="6"/>
      <c r="P3" s="6"/>
      <c r="Q3" s="6"/>
      <c r="R3" s="6"/>
    </row>
    <row r="4" spans="1:256" s="8" customFormat="1" ht="16.5" x14ac:dyDescent="0.25">
      <c r="B4" s="9"/>
      <c r="H4" s="9" t="str">
        <f>'[1]1_BPS'!E5</f>
        <v>PROVINSI</v>
      </c>
      <c r="I4" s="10" t="str">
        <f>'[1]1_BPS'!F5</f>
        <v>NUSA TENGGARA BARAT</v>
      </c>
      <c r="J4" s="11"/>
      <c r="K4" s="11"/>
      <c r="L4" s="11"/>
      <c r="N4" s="9"/>
      <c r="O4" s="10"/>
      <c r="P4" s="11"/>
      <c r="Q4" s="11"/>
      <c r="R4" s="11"/>
    </row>
    <row r="5" spans="1:256" s="8" customFormat="1" ht="16.5" x14ac:dyDescent="0.25">
      <c r="B5" s="9"/>
      <c r="C5" s="9"/>
      <c r="H5" s="9" t="str">
        <f>'[1]1_BPS'!E6</f>
        <v xml:space="preserve">TAHUN </v>
      </c>
      <c r="I5" s="10">
        <f>'[1]1_BPS'!F6</f>
        <v>2019</v>
      </c>
      <c r="J5" s="11"/>
      <c r="K5" s="11"/>
      <c r="L5" s="11"/>
      <c r="N5" s="9"/>
      <c r="O5" s="10"/>
      <c r="P5" s="11"/>
      <c r="Q5" s="11"/>
      <c r="R5" s="11"/>
    </row>
    <row r="6" spans="1:256" ht="15.75" thickBot="1" x14ac:dyDescent="0.3">
      <c r="A6" s="12"/>
      <c r="B6" s="12"/>
      <c r="C6" s="12"/>
      <c r="D6" s="13"/>
      <c r="E6" s="13"/>
      <c r="F6" s="13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</row>
    <row r="7" spans="1:256" x14ac:dyDescent="0.25">
      <c r="A7" s="14" t="s">
        <v>3</v>
      </c>
      <c r="B7" s="14" t="s">
        <v>4</v>
      </c>
      <c r="C7" s="14" t="s">
        <v>5</v>
      </c>
      <c r="D7" s="15" t="s">
        <v>6</v>
      </c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7"/>
    </row>
    <row r="8" spans="1:256" x14ac:dyDescent="0.25">
      <c r="A8" s="18"/>
      <c r="B8" s="18"/>
      <c r="C8" s="18"/>
      <c r="D8" s="19" t="s">
        <v>7</v>
      </c>
      <c r="E8" s="20"/>
      <c r="F8" s="21"/>
      <c r="G8" s="22" t="s">
        <v>8</v>
      </c>
      <c r="H8" s="23"/>
      <c r="I8" s="23"/>
      <c r="J8" s="23"/>
      <c r="K8" s="23"/>
      <c r="L8" s="23"/>
      <c r="M8" s="22" t="s">
        <v>9</v>
      </c>
      <c r="N8" s="23"/>
      <c r="O8" s="23"/>
      <c r="P8" s="23"/>
      <c r="Q8" s="23"/>
      <c r="R8" s="24"/>
    </row>
    <row r="9" spans="1:256" x14ac:dyDescent="0.25">
      <c r="A9" s="18"/>
      <c r="B9" s="18"/>
      <c r="C9" s="18"/>
      <c r="D9" s="25"/>
      <c r="E9" s="26"/>
      <c r="F9" s="27"/>
      <c r="G9" s="28" t="s">
        <v>10</v>
      </c>
      <c r="H9" s="28"/>
      <c r="I9" s="29" t="s">
        <v>11</v>
      </c>
      <c r="J9" s="29"/>
      <c r="K9" s="29" t="s">
        <v>12</v>
      </c>
      <c r="L9" s="29"/>
      <c r="M9" s="28" t="s">
        <v>10</v>
      </c>
      <c r="N9" s="28"/>
      <c r="O9" s="29" t="s">
        <v>11</v>
      </c>
      <c r="P9" s="29"/>
      <c r="Q9" s="29" t="s">
        <v>12</v>
      </c>
      <c r="R9" s="29"/>
    </row>
    <row r="10" spans="1:256" ht="28.5" x14ac:dyDescent="0.25">
      <c r="A10" s="18"/>
      <c r="B10" s="18"/>
      <c r="C10" s="18"/>
      <c r="D10" s="30" t="s">
        <v>10</v>
      </c>
      <c r="E10" s="30" t="s">
        <v>11</v>
      </c>
      <c r="F10" s="31" t="s">
        <v>12</v>
      </c>
      <c r="G10" s="32" t="s">
        <v>7</v>
      </c>
      <c r="H10" s="32" t="s">
        <v>13</v>
      </c>
      <c r="I10" s="32" t="s">
        <v>7</v>
      </c>
      <c r="J10" s="32" t="s">
        <v>13</v>
      </c>
      <c r="K10" s="32" t="s">
        <v>7</v>
      </c>
      <c r="L10" s="32" t="s">
        <v>13</v>
      </c>
      <c r="M10" s="32" t="s">
        <v>7</v>
      </c>
      <c r="N10" s="32" t="s">
        <v>13</v>
      </c>
      <c r="O10" s="32" t="s">
        <v>7</v>
      </c>
      <c r="P10" s="32" t="s">
        <v>13</v>
      </c>
      <c r="Q10" s="32" t="s">
        <v>7</v>
      </c>
      <c r="R10" s="32" t="s">
        <v>13</v>
      </c>
    </row>
    <row r="11" spans="1:256" x14ac:dyDescent="0.25">
      <c r="A11" s="33">
        <v>1</v>
      </c>
      <c r="B11" s="33">
        <v>2</v>
      </c>
      <c r="C11" s="33">
        <v>3</v>
      </c>
      <c r="D11" s="33">
        <v>4</v>
      </c>
      <c r="E11" s="33">
        <v>5</v>
      </c>
      <c r="F11" s="33">
        <v>6</v>
      </c>
      <c r="G11" s="33">
        <v>7</v>
      </c>
      <c r="H11" s="33">
        <v>8</v>
      </c>
      <c r="I11" s="33">
        <v>9</v>
      </c>
      <c r="J11" s="33">
        <v>10</v>
      </c>
      <c r="K11" s="33">
        <v>11</v>
      </c>
      <c r="L11" s="33">
        <v>12</v>
      </c>
      <c r="M11" s="33">
        <v>13</v>
      </c>
      <c r="N11" s="33">
        <v>14</v>
      </c>
      <c r="O11" s="33">
        <v>15</v>
      </c>
      <c r="P11" s="33">
        <v>16</v>
      </c>
      <c r="Q11" s="33">
        <v>17</v>
      </c>
      <c r="R11" s="33">
        <v>18</v>
      </c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4"/>
      <c r="DB11" s="34"/>
      <c r="DC11" s="34"/>
      <c r="DD11" s="34"/>
      <c r="DE11" s="34"/>
      <c r="DF11" s="34"/>
      <c r="DG11" s="34"/>
      <c r="DH11" s="34"/>
      <c r="DI11" s="34"/>
      <c r="DJ11" s="34"/>
      <c r="DK11" s="34"/>
      <c r="DL11" s="34"/>
      <c r="DM11" s="34"/>
      <c r="DN11" s="34"/>
      <c r="DO11" s="34"/>
      <c r="DP11" s="34"/>
      <c r="DQ11" s="34"/>
      <c r="DR11" s="34"/>
      <c r="DS11" s="34"/>
      <c r="DT11" s="34"/>
      <c r="DU11" s="34"/>
      <c r="DV11" s="34"/>
      <c r="DW11" s="34"/>
      <c r="DX11" s="34"/>
      <c r="DY11" s="34"/>
      <c r="DZ11" s="34"/>
      <c r="EA11" s="34"/>
      <c r="EB11" s="34"/>
      <c r="EC11" s="34"/>
      <c r="ED11" s="34"/>
      <c r="EE11" s="34"/>
      <c r="EF11" s="34"/>
      <c r="EG11" s="34"/>
      <c r="EH11" s="34"/>
      <c r="EI11" s="34"/>
      <c r="EJ11" s="34"/>
      <c r="EK11" s="34"/>
      <c r="EL11" s="34"/>
      <c r="EM11" s="34"/>
      <c r="EN11" s="34"/>
      <c r="EO11" s="34"/>
      <c r="EP11" s="34"/>
      <c r="EQ11" s="34"/>
      <c r="ER11" s="34"/>
      <c r="ES11" s="34"/>
      <c r="ET11" s="34"/>
      <c r="EU11" s="34"/>
      <c r="EV11" s="34"/>
      <c r="EW11" s="34"/>
      <c r="EX11" s="34"/>
      <c r="EY11" s="34"/>
      <c r="EZ11" s="34"/>
      <c r="FA11" s="34"/>
      <c r="FB11" s="34"/>
      <c r="FC11" s="34"/>
      <c r="FD11" s="34"/>
      <c r="FE11" s="34"/>
      <c r="FF11" s="34"/>
      <c r="FG11" s="34"/>
      <c r="FH11" s="34"/>
      <c r="FI11" s="34"/>
      <c r="FJ11" s="34"/>
      <c r="FK11" s="34"/>
      <c r="FL11" s="34"/>
      <c r="FM11" s="34"/>
      <c r="FN11" s="34"/>
      <c r="FO11" s="34"/>
      <c r="FP11" s="34"/>
      <c r="FQ11" s="34"/>
      <c r="FR11" s="34"/>
      <c r="FS11" s="34"/>
      <c r="FT11" s="34"/>
      <c r="FU11" s="34"/>
      <c r="FV11" s="34"/>
      <c r="FW11" s="34"/>
      <c r="FX11" s="34"/>
      <c r="FY11" s="34"/>
      <c r="FZ11" s="34"/>
      <c r="GA11" s="34"/>
      <c r="GB11" s="34"/>
      <c r="GC11" s="34"/>
      <c r="GD11" s="34"/>
      <c r="GE11" s="34"/>
      <c r="GF11" s="34"/>
      <c r="GG11" s="34"/>
      <c r="GH11" s="34"/>
      <c r="GI11" s="34"/>
      <c r="GJ11" s="34"/>
      <c r="GK11" s="34"/>
      <c r="GL11" s="34"/>
      <c r="GM11" s="34"/>
      <c r="GN11" s="34"/>
      <c r="GO11" s="34"/>
      <c r="GP11" s="34"/>
      <c r="GQ11" s="34"/>
      <c r="GR11" s="34"/>
      <c r="GS11" s="34"/>
      <c r="GT11" s="34"/>
      <c r="GU11" s="34"/>
      <c r="GV11" s="34"/>
      <c r="GW11" s="34"/>
      <c r="GX11" s="34"/>
      <c r="GY11" s="34"/>
      <c r="GZ11" s="34"/>
      <c r="HA11" s="34"/>
      <c r="HB11" s="34"/>
      <c r="HC11" s="34"/>
      <c r="HD11" s="34"/>
      <c r="HE11" s="34"/>
      <c r="HF11" s="34"/>
      <c r="HG11" s="34"/>
      <c r="HH11" s="34"/>
      <c r="HI11" s="34"/>
      <c r="HJ11" s="34"/>
      <c r="HK11" s="34"/>
      <c r="HL11" s="34"/>
      <c r="HM11" s="34"/>
      <c r="HN11" s="34"/>
      <c r="HO11" s="34"/>
      <c r="HP11" s="34"/>
      <c r="HQ11" s="34"/>
      <c r="HR11" s="34"/>
      <c r="HS11" s="34"/>
      <c r="HT11" s="34"/>
      <c r="HU11" s="34"/>
      <c r="HV11" s="34"/>
      <c r="HW11" s="34"/>
      <c r="HX11" s="34"/>
      <c r="HY11" s="34"/>
      <c r="HZ11" s="34"/>
      <c r="IA11" s="34"/>
      <c r="IB11" s="34"/>
      <c r="IC11" s="34"/>
      <c r="ID11" s="34"/>
      <c r="IE11" s="34"/>
      <c r="IF11" s="34"/>
      <c r="IG11" s="34"/>
      <c r="IH11" s="34"/>
      <c r="II11" s="34"/>
      <c r="IJ11" s="34"/>
      <c r="IK11" s="34"/>
      <c r="IL11" s="34"/>
      <c r="IM11" s="34"/>
      <c r="IN11" s="34"/>
      <c r="IO11" s="34"/>
      <c r="IP11" s="34"/>
      <c r="IQ11" s="34"/>
      <c r="IR11" s="34"/>
      <c r="IS11" s="34"/>
      <c r="IT11" s="34"/>
      <c r="IU11" s="34"/>
      <c r="IV11" s="34"/>
    </row>
    <row r="12" spans="1:256" x14ac:dyDescent="0.25">
      <c r="A12" s="35">
        <f>'[1]9_IFK'!A9</f>
        <v>1</v>
      </c>
      <c r="B12" s="35" t="str">
        <f>'[1]9_IFK'!B9</f>
        <v xml:space="preserve"> Lombok Barat</v>
      </c>
      <c r="C12" s="35">
        <f>'[1]9_IFK'!C9</f>
        <v>19</v>
      </c>
      <c r="D12" s="36">
        <v>212582</v>
      </c>
      <c r="E12" s="36">
        <v>228153</v>
      </c>
      <c r="F12" s="36">
        <f>SUM(D12:E12)</f>
        <v>440735</v>
      </c>
      <c r="G12" s="36">
        <v>834</v>
      </c>
      <c r="H12" s="37">
        <f>G12/D12*100</f>
        <v>0.39231919917961067</v>
      </c>
      <c r="I12" s="36">
        <v>736</v>
      </c>
      <c r="J12" s="37">
        <f t="shared" ref="J12:J21" si="0">I12/E12*100</f>
        <v>0.32259054231151901</v>
      </c>
      <c r="K12" s="36">
        <f>SUM(G12,I12)</f>
        <v>1570</v>
      </c>
      <c r="L12" s="37">
        <f t="shared" ref="L12:L21" si="1">K12/F12*100</f>
        <v>0.35622312727602756</v>
      </c>
      <c r="M12" s="38">
        <v>477</v>
      </c>
      <c r="N12" s="39">
        <f>M12/G12*100</f>
        <v>57.194244604316545</v>
      </c>
      <c r="O12" s="38">
        <v>357</v>
      </c>
      <c r="P12" s="39">
        <f>O12/I12*100</f>
        <v>48.505434782608695</v>
      </c>
      <c r="Q12" s="38">
        <f>SUM(M12,O12)</f>
        <v>834</v>
      </c>
      <c r="R12" s="39">
        <f>Q12/K12*100</f>
        <v>53.121019108280251</v>
      </c>
    </row>
    <row r="13" spans="1:256" x14ac:dyDescent="0.25">
      <c r="A13" s="35">
        <f>'[1]9_IFK'!A10</f>
        <v>2</v>
      </c>
      <c r="B13" s="35" t="str">
        <f>'[1]9_IFK'!B10</f>
        <v xml:space="preserve"> Lombok Tengah</v>
      </c>
      <c r="C13" s="35">
        <f>'[1]9_IFK'!C10</f>
        <v>28</v>
      </c>
      <c r="D13" s="40">
        <v>270798</v>
      </c>
      <c r="E13" s="40">
        <v>320881</v>
      </c>
      <c r="F13" s="40">
        <f t="shared" ref="F13:F21" si="2">SUM(D13:E13)</f>
        <v>591679</v>
      </c>
      <c r="G13" s="40">
        <v>478</v>
      </c>
      <c r="H13" s="41">
        <f t="shared" ref="H13:H21" si="3">G13/D13*100</f>
        <v>0.17651533615462447</v>
      </c>
      <c r="I13" s="40">
        <v>489</v>
      </c>
      <c r="J13" s="41">
        <f t="shared" si="0"/>
        <v>0.1523929431783122</v>
      </c>
      <c r="K13" s="40">
        <f t="shared" ref="K13:K23" si="4">SUM(G13,I13)</f>
        <v>967</v>
      </c>
      <c r="L13" s="41">
        <f t="shared" si="1"/>
        <v>0.16343321294147672</v>
      </c>
      <c r="M13" s="38">
        <v>91</v>
      </c>
      <c r="N13" s="39">
        <f>M13/G13*100</f>
        <v>19.03765690376569</v>
      </c>
      <c r="O13" s="38">
        <v>81</v>
      </c>
      <c r="P13" s="39">
        <f t="shared" ref="N13:R21" si="5">O13/I13*100</f>
        <v>16.564417177914109</v>
      </c>
      <c r="Q13" s="38">
        <f t="shared" ref="Q13:Q21" si="6">SUM(M13,O13)</f>
        <v>172</v>
      </c>
      <c r="R13" s="39">
        <f t="shared" si="5"/>
        <v>17.78697001034126</v>
      </c>
    </row>
    <row r="14" spans="1:256" x14ac:dyDescent="0.25">
      <c r="A14" s="35">
        <f>'[1]9_IFK'!A11</f>
        <v>3</v>
      </c>
      <c r="B14" s="35" t="str">
        <f>'[1]9_IFK'!B11</f>
        <v xml:space="preserve"> Lombok Timur</v>
      </c>
      <c r="C14" s="35">
        <f>'[1]9_IFK'!C11</f>
        <v>32</v>
      </c>
      <c r="D14" s="40">
        <v>328442</v>
      </c>
      <c r="E14" s="40">
        <v>408674</v>
      </c>
      <c r="F14" s="40">
        <f t="shared" si="2"/>
        <v>737116</v>
      </c>
      <c r="G14" s="40">
        <v>33234</v>
      </c>
      <c r="H14" s="41">
        <f t="shared" si="3"/>
        <v>10.11868153281249</v>
      </c>
      <c r="I14" s="40">
        <v>39950</v>
      </c>
      <c r="J14" s="41">
        <f t="shared" si="0"/>
        <v>9.7755178944586643</v>
      </c>
      <c r="K14" s="40">
        <f t="shared" si="4"/>
        <v>73184</v>
      </c>
      <c r="L14" s="41">
        <f>K14/F14*100</f>
        <v>9.9284237487722411</v>
      </c>
      <c r="M14" s="38">
        <v>7778</v>
      </c>
      <c r="N14" s="39">
        <f t="shared" si="5"/>
        <v>23.403743154600708</v>
      </c>
      <c r="O14" s="38">
        <v>6147</v>
      </c>
      <c r="P14" s="39">
        <f>O14/I14*100</f>
        <v>15.386733416770964</v>
      </c>
      <c r="Q14" s="38">
        <f t="shared" si="6"/>
        <v>13925</v>
      </c>
      <c r="R14" s="39">
        <f>Q14/K14*100</f>
        <v>19.027383034543067</v>
      </c>
    </row>
    <row r="15" spans="1:256" x14ac:dyDescent="0.25">
      <c r="A15" s="35">
        <f>'[1]9_IFK'!A12</f>
        <v>4</v>
      </c>
      <c r="B15" s="35" t="str">
        <f>'[1]9_IFK'!B12</f>
        <v xml:space="preserve"> Sumbawa</v>
      </c>
      <c r="C15" s="35">
        <f>'[1]9_IFK'!C12</f>
        <v>25</v>
      </c>
      <c r="D15" s="40">
        <v>147737</v>
      </c>
      <c r="E15" s="40">
        <v>139021</v>
      </c>
      <c r="F15" s="40">
        <f>SUM(D15:E15)</f>
        <v>286758</v>
      </c>
      <c r="G15" s="40">
        <v>1977</v>
      </c>
      <c r="H15" s="41">
        <f t="shared" si="3"/>
        <v>1.338188808490764</v>
      </c>
      <c r="I15" s="40">
        <v>1086</v>
      </c>
      <c r="J15" s="41">
        <f t="shared" si="0"/>
        <v>0.78117694449040076</v>
      </c>
      <c r="K15" s="40">
        <f t="shared" si="4"/>
        <v>3063</v>
      </c>
      <c r="L15" s="41">
        <f t="shared" si="1"/>
        <v>1.0681480551545206</v>
      </c>
      <c r="M15" s="38">
        <v>6</v>
      </c>
      <c r="N15" s="39">
        <f t="shared" si="5"/>
        <v>0.30349013657056145</v>
      </c>
      <c r="O15" s="38">
        <v>21</v>
      </c>
      <c r="P15" s="39">
        <f t="shared" si="5"/>
        <v>1.9337016574585635</v>
      </c>
      <c r="Q15" s="38">
        <f t="shared" si="6"/>
        <v>27</v>
      </c>
      <c r="R15" s="39">
        <f t="shared" si="5"/>
        <v>0.88148873653281101</v>
      </c>
    </row>
    <row r="16" spans="1:256" x14ac:dyDescent="0.25">
      <c r="A16" s="35">
        <f>'[1]9_IFK'!A13</f>
        <v>5</v>
      </c>
      <c r="B16" s="35" t="str">
        <f>'[1]9_IFK'!B13</f>
        <v xml:space="preserve"> Dompu</v>
      </c>
      <c r="C16" s="35">
        <f>'[1]9_IFK'!C13</f>
        <v>9</v>
      </c>
      <c r="D16" s="40">
        <v>75087</v>
      </c>
      <c r="E16" s="40">
        <v>74703</v>
      </c>
      <c r="F16" s="40">
        <f t="shared" si="2"/>
        <v>149790</v>
      </c>
      <c r="G16" s="40">
        <v>7012</v>
      </c>
      <c r="H16" s="41">
        <f t="shared" si="3"/>
        <v>9.3385006725531703</v>
      </c>
      <c r="I16" s="40">
        <v>5242</v>
      </c>
      <c r="J16" s="41">
        <f t="shared" si="0"/>
        <v>7.0171211330200931</v>
      </c>
      <c r="K16" s="40">
        <f t="shared" si="4"/>
        <v>12254</v>
      </c>
      <c r="L16" s="41">
        <f t="shared" si="1"/>
        <v>8.1807864343414103</v>
      </c>
      <c r="M16" s="38">
        <v>2</v>
      </c>
      <c r="N16" s="39">
        <f t="shared" si="5"/>
        <v>2.8522532800912718E-2</v>
      </c>
      <c r="O16" s="38">
        <v>4</v>
      </c>
      <c r="P16" s="39">
        <f t="shared" si="5"/>
        <v>7.6306753147653575E-2</v>
      </c>
      <c r="Q16" s="38">
        <f t="shared" si="6"/>
        <v>6</v>
      </c>
      <c r="R16" s="39">
        <f t="shared" si="5"/>
        <v>4.896360372123388E-2</v>
      </c>
    </row>
    <row r="17" spans="1:18" x14ac:dyDescent="0.25">
      <c r="A17" s="35">
        <f>'[1]9_IFK'!A14</f>
        <v>6</v>
      </c>
      <c r="B17" s="35" t="str">
        <f>'[1]9_IFK'!B14</f>
        <v xml:space="preserve"> Bima</v>
      </c>
      <c r="C17" s="35">
        <f>'[1]9_IFK'!C14</f>
        <v>21</v>
      </c>
      <c r="D17" s="40">
        <v>141692</v>
      </c>
      <c r="E17" s="40">
        <v>145520</v>
      </c>
      <c r="F17" s="40">
        <f t="shared" si="2"/>
        <v>287212</v>
      </c>
      <c r="G17" s="40">
        <v>16222</v>
      </c>
      <c r="H17" s="41">
        <f t="shared" si="3"/>
        <v>11.448776218840866</v>
      </c>
      <c r="I17" s="40">
        <v>17221</v>
      </c>
      <c r="J17" s="41">
        <f t="shared" si="0"/>
        <v>11.834112149532711</v>
      </c>
      <c r="K17" s="40">
        <f t="shared" si="4"/>
        <v>33443</v>
      </c>
      <c r="L17" s="41">
        <f t="shared" si="1"/>
        <v>11.644012088631396</v>
      </c>
      <c r="M17" s="38">
        <v>1670</v>
      </c>
      <c r="N17" s="39">
        <f t="shared" si="5"/>
        <v>10.294661570706449</v>
      </c>
      <c r="O17" s="38">
        <v>1888</v>
      </c>
      <c r="P17" s="39">
        <f t="shared" si="5"/>
        <v>10.963358689971546</v>
      </c>
      <c r="Q17" s="38">
        <f t="shared" si="6"/>
        <v>3558</v>
      </c>
      <c r="R17" s="39">
        <f t="shared" si="5"/>
        <v>10.638997697574979</v>
      </c>
    </row>
    <row r="18" spans="1:18" x14ac:dyDescent="0.25">
      <c r="A18" s="35">
        <f>'[1]9_IFK'!A15</f>
        <v>7</v>
      </c>
      <c r="B18" s="35" t="str">
        <f>'[1]9_IFK'!B15</f>
        <v xml:space="preserve"> Sumbawa Barat</v>
      </c>
      <c r="C18" s="35">
        <f>'[1]9_IFK'!C15</f>
        <v>9</v>
      </c>
      <c r="D18" s="40">
        <v>47131</v>
      </c>
      <c r="E18" s="40">
        <v>45231</v>
      </c>
      <c r="F18" s="40">
        <f>SUM(D18:E18)</f>
        <v>92362</v>
      </c>
      <c r="G18" s="40">
        <v>3002</v>
      </c>
      <c r="H18" s="41">
        <f t="shared" si="3"/>
        <v>6.3694808088094881</v>
      </c>
      <c r="I18" s="40">
        <v>2836</v>
      </c>
      <c r="J18" s="41">
        <f t="shared" si="0"/>
        <v>6.2700360372311028</v>
      </c>
      <c r="K18" s="40">
        <f t="shared" si="4"/>
        <v>5838</v>
      </c>
      <c r="L18" s="41">
        <f t="shared" si="1"/>
        <v>6.3207812736839823</v>
      </c>
      <c r="M18" s="38">
        <v>153</v>
      </c>
      <c r="N18" s="39">
        <f t="shared" si="5"/>
        <v>5.0966022651565623</v>
      </c>
      <c r="O18" s="38">
        <v>153</v>
      </c>
      <c r="P18" s="39">
        <f t="shared" si="5"/>
        <v>5.3949224259520454</v>
      </c>
      <c r="Q18" s="38">
        <f t="shared" si="6"/>
        <v>306</v>
      </c>
      <c r="R18" s="39">
        <f t="shared" si="5"/>
        <v>5.2415210688591989</v>
      </c>
    </row>
    <row r="19" spans="1:18" x14ac:dyDescent="0.25">
      <c r="A19" s="35">
        <f>'[1]9_IFK'!A16</f>
        <v>8</v>
      </c>
      <c r="B19" s="35" t="str">
        <f>'[1]9_IFK'!B16</f>
        <v xml:space="preserve"> Lombok Utara</v>
      </c>
      <c r="C19" s="35">
        <f>'[1]9_IFK'!C16</f>
        <v>8</v>
      </c>
      <c r="D19" s="40">
        <v>67356</v>
      </c>
      <c r="E19" s="40">
        <v>70367</v>
      </c>
      <c r="F19" s="40">
        <f t="shared" si="2"/>
        <v>137723</v>
      </c>
      <c r="G19" s="40">
        <v>4971</v>
      </c>
      <c r="H19" s="41">
        <f t="shared" si="3"/>
        <v>7.3801888473187249</v>
      </c>
      <c r="I19" s="40">
        <v>3303</v>
      </c>
      <c r="J19" s="41">
        <f>I19/E19*100</f>
        <v>4.6939616581636274</v>
      </c>
      <c r="K19" s="40">
        <f t="shared" si="4"/>
        <v>8274</v>
      </c>
      <c r="L19" s="41">
        <f t="shared" si="1"/>
        <v>6.007711130312293</v>
      </c>
      <c r="M19" s="38">
        <v>534</v>
      </c>
      <c r="N19" s="39">
        <f t="shared" si="5"/>
        <v>10.742305371152685</v>
      </c>
      <c r="O19" s="38">
        <v>607</v>
      </c>
      <c r="P19" s="39">
        <f t="shared" si="5"/>
        <v>18.377232818649713</v>
      </c>
      <c r="Q19" s="38">
        <f t="shared" si="6"/>
        <v>1141</v>
      </c>
      <c r="R19" s="39">
        <f>Q19/K19*100</f>
        <v>13.790186125211507</v>
      </c>
    </row>
    <row r="20" spans="1:18" x14ac:dyDescent="0.25">
      <c r="A20" s="35">
        <f>'[1]9_IFK'!A17</f>
        <v>9</v>
      </c>
      <c r="B20" s="35" t="str">
        <f>'[1]9_IFK'!B17</f>
        <v xml:space="preserve"> Kota Mataram</v>
      </c>
      <c r="C20" s="35">
        <f>'[1]9_IFK'!C17</f>
        <v>11</v>
      </c>
      <c r="D20" s="40">
        <v>161895</v>
      </c>
      <c r="E20" s="40">
        <v>165132</v>
      </c>
      <c r="F20" s="40">
        <f t="shared" si="2"/>
        <v>327027</v>
      </c>
      <c r="G20" s="40">
        <v>1112</v>
      </c>
      <c r="H20" s="41">
        <f t="shared" si="3"/>
        <v>0.68686494332746528</v>
      </c>
      <c r="I20" s="40">
        <v>996</v>
      </c>
      <c r="J20" s="41">
        <f t="shared" si="0"/>
        <v>0.60315384056391252</v>
      </c>
      <c r="K20" s="40">
        <f t="shared" si="4"/>
        <v>2108</v>
      </c>
      <c r="L20" s="41">
        <f t="shared" si="1"/>
        <v>0.64459509459463593</v>
      </c>
      <c r="M20" s="38">
        <v>320</v>
      </c>
      <c r="N20" s="39">
        <f t="shared" si="5"/>
        <v>28.776978417266186</v>
      </c>
      <c r="O20" s="38">
        <v>309</v>
      </c>
      <c r="P20" s="39">
        <f t="shared" si="5"/>
        <v>31.024096385542173</v>
      </c>
      <c r="Q20" s="38">
        <f t="shared" si="6"/>
        <v>629</v>
      </c>
      <c r="R20" s="39">
        <f t="shared" si="5"/>
        <v>29.838709677419356</v>
      </c>
    </row>
    <row r="21" spans="1:18" x14ac:dyDescent="0.25">
      <c r="A21" s="35">
        <f>'[1]9_IFK'!A18</f>
        <v>10</v>
      </c>
      <c r="B21" s="35" t="str">
        <f>'[1]9_IFK'!B18</f>
        <v xml:space="preserve"> Kota Bima</v>
      </c>
      <c r="C21" s="35">
        <f>'[1]9_IFK'!C18</f>
        <v>7</v>
      </c>
      <c r="D21" s="40">
        <v>54436</v>
      </c>
      <c r="E21" s="40">
        <v>57207</v>
      </c>
      <c r="F21" s="40">
        <f t="shared" si="2"/>
        <v>111643</v>
      </c>
      <c r="G21" s="40">
        <v>1301</v>
      </c>
      <c r="H21" s="41">
        <f t="shared" si="3"/>
        <v>2.3899625247997647</v>
      </c>
      <c r="I21" s="40">
        <v>1158</v>
      </c>
      <c r="J21" s="41">
        <f t="shared" si="0"/>
        <v>2.0242278042896849</v>
      </c>
      <c r="K21" s="40">
        <f t="shared" si="4"/>
        <v>2459</v>
      </c>
      <c r="L21" s="41">
        <f t="shared" si="1"/>
        <v>2.2025563626917943</v>
      </c>
      <c r="M21" s="38">
        <v>9</v>
      </c>
      <c r="N21" s="39">
        <f t="shared" si="5"/>
        <v>0.69177555726364337</v>
      </c>
      <c r="O21" s="38">
        <v>7</v>
      </c>
      <c r="P21" s="39">
        <f t="shared" si="5"/>
        <v>0.60449050086355793</v>
      </c>
      <c r="Q21" s="38">
        <f t="shared" si="6"/>
        <v>16</v>
      </c>
      <c r="R21" s="39">
        <f t="shared" si="5"/>
        <v>0.65067100447336312</v>
      </c>
    </row>
    <row r="22" spans="1:18" x14ac:dyDescent="0.25">
      <c r="A22" s="42"/>
      <c r="B22" s="35"/>
      <c r="C22" s="35"/>
      <c r="D22" s="40"/>
      <c r="E22" s="40"/>
      <c r="F22" s="40"/>
      <c r="G22" s="40"/>
      <c r="H22" s="41"/>
      <c r="I22" s="40"/>
      <c r="J22" s="41"/>
      <c r="K22" s="40"/>
      <c r="L22" s="41"/>
      <c r="M22" s="38"/>
      <c r="N22" s="39"/>
      <c r="O22" s="38"/>
      <c r="P22" s="39"/>
      <c r="Q22" s="38"/>
      <c r="R22" s="39"/>
    </row>
    <row r="23" spans="1:18" ht="16.5" thickBot="1" x14ac:dyDescent="0.3">
      <c r="A23" s="43" t="s">
        <v>14</v>
      </c>
      <c r="B23" s="43"/>
      <c r="C23" s="44"/>
      <c r="D23" s="45">
        <f>SUM(D12:D22)</f>
        <v>1507156</v>
      </c>
      <c r="E23" s="46">
        <f>SUM(E12:E22)</f>
        <v>1654889</v>
      </c>
      <c r="F23" s="46">
        <f>SUM(D23:E23)</f>
        <v>3162045</v>
      </c>
      <c r="G23" s="46">
        <f>SUM(G12:G22)</f>
        <v>70143</v>
      </c>
      <c r="H23" s="47">
        <f>G23/D23*100</f>
        <v>4.6539973300706761</v>
      </c>
      <c r="I23" s="46">
        <f>SUM(I12:I22)</f>
        <v>73017</v>
      </c>
      <c r="J23" s="47">
        <f>I23/E23*100</f>
        <v>4.4121992472002649</v>
      </c>
      <c r="K23" s="46">
        <f t="shared" si="4"/>
        <v>143160</v>
      </c>
      <c r="L23" s="47">
        <f>K23/F23*100</f>
        <v>4.5274497991015306</v>
      </c>
      <c r="M23" s="46">
        <f>SUM(M12:M22)</f>
        <v>11040</v>
      </c>
      <c r="N23" s="48">
        <f>M23/G23*100</f>
        <v>15.739275480090672</v>
      </c>
      <c r="O23" s="46">
        <f>SUM(O12:O22)</f>
        <v>9574</v>
      </c>
      <c r="P23" s="48">
        <f>O23/I23*100</f>
        <v>13.112015010203104</v>
      </c>
      <c r="Q23" s="46">
        <f>SUM(Q12:Q22)</f>
        <v>20614</v>
      </c>
      <c r="R23" s="48">
        <f>Q23/K23*100</f>
        <v>14.399273540094997</v>
      </c>
    </row>
    <row r="24" spans="1:18" x14ac:dyDescent="0.25">
      <c r="A24" s="49"/>
      <c r="B24" s="49"/>
      <c r="C24" s="50"/>
      <c r="D24" s="51"/>
      <c r="E24" s="51"/>
      <c r="F24" s="51"/>
      <c r="G24" s="51"/>
      <c r="H24" s="51"/>
      <c r="I24" s="51"/>
      <c r="J24" s="51"/>
      <c r="K24" s="51"/>
      <c r="L24" s="51"/>
    </row>
    <row r="25" spans="1:18" x14ac:dyDescent="0.25">
      <c r="A25" s="52" t="s">
        <v>15</v>
      </c>
      <c r="B25" s="53"/>
      <c r="C25" s="12"/>
      <c r="D25" s="54"/>
      <c r="E25" s="54"/>
      <c r="F25" s="54"/>
      <c r="G25" s="12"/>
      <c r="H25" s="12"/>
      <c r="I25" s="12"/>
      <c r="J25" s="12"/>
      <c r="K25" s="12"/>
      <c r="L25" s="12"/>
    </row>
  </sheetData>
  <mergeCells count="13">
    <mergeCell ref="M9:N9"/>
    <mergeCell ref="O9:P9"/>
    <mergeCell ref="Q9:R9"/>
    <mergeCell ref="A7:A10"/>
    <mergeCell ref="B7:B10"/>
    <mergeCell ref="C7:C10"/>
    <mergeCell ref="D7:R7"/>
    <mergeCell ref="D8:F9"/>
    <mergeCell ref="G8:L8"/>
    <mergeCell ref="M8:R8"/>
    <mergeCell ref="G9:H9"/>
    <mergeCell ref="I9:J9"/>
    <mergeCell ref="K9:L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 RC</dc:creator>
  <cp:lastModifiedBy>Administrator RC</cp:lastModifiedBy>
  <dcterms:created xsi:type="dcterms:W3CDTF">2020-09-08T07:10:51Z</dcterms:created>
  <dcterms:modified xsi:type="dcterms:W3CDTF">2020-09-08T07:15:19Z</dcterms:modified>
</cp:coreProperties>
</file>