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<sst xmlns="http://schemas.openxmlformats.org/spreadsheetml/2006/main" count="18" uniqueCount="18">
  <si>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No.</t>
  </si>
  <si>
    <t>(1)</t>
  </si>
  <si>
    <t>(2)</t>
  </si>
  <si>
    <t>(4)</t>
  </si>
  <si>
    <t>(5)</t>
  </si>
  <si>
    <t>(6)</t>
  </si>
  <si>
    <t>Aspek/Parameter</t>
  </si>
  <si>
    <t>(7)</t>
  </si>
  <si>
    <t>(8)</t>
  </si>
  <si>
    <t>Triwulan I (USD)</t>
  </si>
  <si>
    <t>Triwulan II (USD)</t>
  </si>
  <si>
    <t>Triwulan III (USD)</t>
  </si>
  <si>
    <t>Triwulan IV (USD)</t>
  </si>
  <si>
    <t>Total (USD)</t>
  </si>
  <si>
    <t xml:space="preserve">Perak/Ag </t>
  </si>
  <si>
    <t xml:space="preserve">Emas/Au </t>
  </si>
  <si>
    <t xml:space="preserve">Tembaga/Cu </t>
  </si>
  <si>
    <t>Pembayaran Royalti PT. Amman Mineral Nusa Tenggara Tahun 2019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</si>
</sst>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.00_);_(* \(#,##0.00\);_(* &quot;-&quot;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Yu Gothic UI Semibold"/>
      <family val="2"/>
    </font>
    <font>
      <sz val="11"/>
      <color indexed="8"/>
      <name val="Yu Gothic Light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Yu Gothic UI Semibold"/>
      <family val="2"/>
    </font>
    <font>
      <sz val="11"/>
      <color theme="1"/>
      <name val="Yu Gothic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left" vertical="center"/>
    </xf>
    <xf numFmtId="0" fontId="36" fillId="2" borderId="15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left" vertical="center"/>
    </xf>
    <xf numFmtId="164" fontId="0" fillId="33" borderId="13" xfId="0" applyNumberFormat="1" applyFill="1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164" fontId="2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4.57421875" style="0" customWidth="1"/>
    <col min="2" max="2" width="44.7109375" style="0" bestFit="1" customWidth="1"/>
    <col min="3" max="3" width="16.140625" style="0" customWidth="1"/>
    <col min="4" max="4" width="15.28125" style="0" customWidth="1"/>
    <col min="5" max="7" width="15.57421875" style="0" bestFit="1" customWidth="1"/>
  </cols>
  <sheetData>
    <row r="1" ht="16.5">
      <c r="A1" s="2" t="s">
        <v>17</v>
      </c>
    </row>
    <row r="2" ht="15.75" thickBot="1"/>
    <row r="3" spans="1:7" s="1" customFormat="1" ht="33.75" customHeight="1" thickTop="1">
      <c r="A3" s="10" t="s">
        <v>0</v>
      </c>
      <c r="B3" s="3" t="s">
        <v>6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  <row r="4" spans="1:7" s="1" customFormat="1" ht="16.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7</v>
      </c>
      <c r="G4" s="7" t="s">
        <v>8</v>
      </c>
    </row>
    <row r="5" spans="1:7" s="1" customFormat="1" ht="18">
      <c r="A5" s="8">
        <v>1</v>
      </c>
      <c r="B5" s="9" t="s">
        <v>16</v>
      </c>
      <c r="C5" s="13">
        <f>860638.97+799308.04+325176+288363+376433</f>
        <v>2649919.01</v>
      </c>
      <c r="D5" s="14">
        <f>298382+308972+305348+845758+291590</f>
        <v>2050050</v>
      </c>
      <c r="E5" s="14">
        <f>761571+376738+376738+409403+614104+400937+415329+415329</f>
        <v>3770149</v>
      </c>
      <c r="F5" s="15">
        <f>759678+418327+418327+777486+297050+295116</f>
        <v>2965984</v>
      </c>
      <c r="G5" s="14">
        <f>C5+D5+E5+F5</f>
        <v>11436102.01</v>
      </c>
    </row>
    <row r="6" spans="1:7" s="1" customFormat="1" ht="18">
      <c r="A6" s="8">
        <v>2</v>
      </c>
      <c r="B6" s="9" t="s">
        <v>15</v>
      </c>
      <c r="C6" s="13">
        <f>218495.36+238112.35+77946+74739+109327</f>
        <v>718619.71</v>
      </c>
      <c r="D6" s="14">
        <f>83044+63663+48557+149430+54003</f>
        <v>398697</v>
      </c>
      <c r="E6" s="14">
        <f>163160+81580+81580+88494+132741+88632+88693+88693</f>
        <v>813573</v>
      </c>
      <c r="F6" s="15">
        <f>205584+101381+101381+188654+67174+84431.16</f>
        <v>748605.16</v>
      </c>
      <c r="G6" s="14">
        <f>C6+D6+E6+F6</f>
        <v>2679494.87</v>
      </c>
    </row>
    <row r="7" spans="1:7" ht="18.75" thickBot="1">
      <c r="A7" s="11">
        <v>3</v>
      </c>
      <c r="B7" s="12" t="s">
        <v>14</v>
      </c>
      <c r="C7" s="13">
        <f>6709.92+8570.41+1809+1879+2215</f>
        <v>21183.33</v>
      </c>
      <c r="D7" s="14">
        <f>2009+1307+1123+3508+1159</f>
        <v>9106</v>
      </c>
      <c r="E7" s="14">
        <f>2907+1453+1453+2793+4189+3045+3073+3073</f>
        <v>21986</v>
      </c>
      <c r="F7" s="15">
        <f>7809+3802+3802+8257+2759+2600.43</f>
        <v>29029.43</v>
      </c>
      <c r="G7" s="14">
        <f>C7+D7+E7+F7</f>
        <v>81304.76000000001</v>
      </c>
    </row>
    <row r="8" spans="3:7" ht="15.75" thickTop="1">
      <c r="C8" s="16">
        <f>SUM(C5:C7)</f>
        <v>3389722.05</v>
      </c>
      <c r="D8" s="16">
        <f>SUM(D5:D7)</f>
        <v>2457853</v>
      </c>
      <c r="E8" s="16">
        <f>SUM(E5:E7)</f>
        <v>4605708</v>
      </c>
      <c r="F8" s="16">
        <f>SUM(F5:F7)</f>
        <v>3743618.5900000003</v>
      </c>
      <c r="G8" s="16">
        <f>SUM(G5:G7)</f>
        <v>14196901.639999999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POSTEL</dc:creator>
  <cp:keywords/>
  <dc:description/>
  <cp:lastModifiedBy>User</cp:lastModifiedBy>
  <dcterms:created xsi:type="dcterms:W3CDTF">2019-02-19T06:47:30Z</dcterms:created>
  <dcterms:modified xsi:type="dcterms:W3CDTF">2020-03-17T00:31:20Z</dcterms:modified>
  <cp:category/>
  <cp:version/>
  <cp:contentType/>
  <cp:contentStatus/>
</cp:coreProperties>
</file>