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60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R24" i="1"/>
  <c r="P24" i="1"/>
  <c r="Q24" i="1" s="1"/>
  <c r="N24" i="1"/>
  <c r="M24" i="1"/>
  <c r="I24" i="1"/>
  <c r="J24" i="1" s="1"/>
  <c r="G24" i="1"/>
  <c r="H24" i="1" s="1"/>
  <c r="E24" i="1"/>
  <c r="D24" i="1"/>
  <c r="T22" i="1"/>
  <c r="S22" i="1"/>
  <c r="Q22" i="1"/>
  <c r="O22" i="1"/>
  <c r="U22" i="1" s="1"/>
  <c r="K22" i="1"/>
  <c r="L22" i="1" s="1"/>
  <c r="J22" i="1"/>
  <c r="H22" i="1"/>
  <c r="F22" i="1"/>
  <c r="C22" i="1"/>
  <c r="B22" i="1"/>
  <c r="A22" i="1"/>
  <c r="T21" i="1"/>
  <c r="U21" i="1" s="1"/>
  <c r="S21" i="1"/>
  <c r="Q21" i="1"/>
  <c r="O21" i="1"/>
  <c r="K21" i="1"/>
  <c r="L21" i="1" s="1"/>
  <c r="J21" i="1"/>
  <c r="H21" i="1"/>
  <c r="F21" i="1"/>
  <c r="C21" i="1"/>
  <c r="B21" i="1"/>
  <c r="A21" i="1"/>
  <c r="T20" i="1"/>
  <c r="U20" i="1" s="1"/>
  <c r="S20" i="1"/>
  <c r="Q20" i="1"/>
  <c r="O20" i="1"/>
  <c r="K20" i="1"/>
  <c r="L20" i="1" s="1"/>
  <c r="J20" i="1"/>
  <c r="H20" i="1"/>
  <c r="F20" i="1"/>
  <c r="C20" i="1"/>
  <c r="B20" i="1"/>
  <c r="A20" i="1"/>
  <c r="T19" i="1"/>
  <c r="U19" i="1" s="1"/>
  <c r="S19" i="1"/>
  <c r="Q19" i="1"/>
  <c r="O19" i="1"/>
  <c r="K19" i="1"/>
  <c r="J19" i="1"/>
  <c r="H19" i="1"/>
  <c r="F19" i="1"/>
  <c r="L19" i="1" s="1"/>
  <c r="C19" i="1"/>
  <c r="B19" i="1"/>
  <c r="A19" i="1"/>
  <c r="T18" i="1"/>
  <c r="S18" i="1"/>
  <c r="Q18" i="1"/>
  <c r="O18" i="1"/>
  <c r="U18" i="1" s="1"/>
  <c r="K18" i="1"/>
  <c r="L18" i="1" s="1"/>
  <c r="J18" i="1"/>
  <c r="H18" i="1"/>
  <c r="F18" i="1"/>
  <c r="C18" i="1"/>
  <c r="B18" i="1"/>
  <c r="A18" i="1"/>
  <c r="T17" i="1"/>
  <c r="U17" i="1" s="1"/>
  <c r="S17" i="1"/>
  <c r="Q17" i="1"/>
  <c r="O17" i="1"/>
  <c r="K17" i="1"/>
  <c r="L17" i="1" s="1"/>
  <c r="J17" i="1"/>
  <c r="H17" i="1"/>
  <c r="F17" i="1"/>
  <c r="C17" i="1"/>
  <c r="B17" i="1"/>
  <c r="A17" i="1"/>
  <c r="T16" i="1"/>
  <c r="U16" i="1" s="1"/>
  <c r="S16" i="1"/>
  <c r="Q16" i="1"/>
  <c r="O16" i="1"/>
  <c r="K16" i="1"/>
  <c r="L16" i="1" s="1"/>
  <c r="J16" i="1"/>
  <c r="H16" i="1"/>
  <c r="F16" i="1"/>
  <c r="C16" i="1"/>
  <c r="B16" i="1"/>
  <c r="A16" i="1"/>
  <c r="T15" i="1"/>
  <c r="U15" i="1" s="1"/>
  <c r="S15" i="1"/>
  <c r="Q15" i="1"/>
  <c r="O15" i="1"/>
  <c r="K15" i="1"/>
  <c r="J15" i="1"/>
  <c r="H15" i="1"/>
  <c r="F15" i="1"/>
  <c r="L15" i="1" s="1"/>
  <c r="C15" i="1"/>
  <c r="B15" i="1"/>
  <c r="A15" i="1"/>
  <c r="T14" i="1"/>
  <c r="S14" i="1"/>
  <c r="Q14" i="1"/>
  <c r="O14" i="1"/>
  <c r="U14" i="1" s="1"/>
  <c r="K14" i="1"/>
  <c r="L14" i="1" s="1"/>
  <c r="J14" i="1"/>
  <c r="H14" i="1"/>
  <c r="F14" i="1"/>
  <c r="C14" i="1"/>
  <c r="B14" i="1"/>
  <c r="A14" i="1"/>
  <c r="T13" i="1"/>
  <c r="T24" i="1" s="1"/>
  <c r="S13" i="1"/>
  <c r="Q13" i="1"/>
  <c r="O13" i="1"/>
  <c r="K13" i="1"/>
  <c r="L13" i="1" s="1"/>
  <c r="J13" i="1"/>
  <c r="H13" i="1"/>
  <c r="F13" i="1"/>
  <c r="F24" i="1" s="1"/>
  <c r="C13" i="1"/>
  <c r="B13" i="1"/>
  <c r="A13" i="1"/>
  <c r="J5" i="1"/>
  <c r="Q8" i="1" s="1"/>
  <c r="I5" i="1"/>
  <c r="J4" i="1"/>
  <c r="I4" i="1"/>
  <c r="O24" i="1" l="1"/>
  <c r="U24" i="1" s="1"/>
  <c r="U13" i="1"/>
  <c r="K24" i="1"/>
  <c r="L24" i="1" s="1"/>
  <c r="H8" i="1"/>
</calcChain>
</file>

<file path=xl/sharedStrings.xml><?xml version="1.0" encoding="utf-8"?>
<sst xmlns="http://schemas.openxmlformats.org/spreadsheetml/2006/main" count="47" uniqueCount="28">
  <si>
    <t>TABEL  60</t>
  </si>
  <si>
    <t xml:space="preserve"> </t>
  </si>
  <si>
    <r>
      <t xml:space="preserve">PENDERITA KUSTA SELESAI BEROBAT </t>
    </r>
    <r>
      <rPr>
        <i/>
        <sz val="13"/>
        <rFont val="Arial"/>
        <family val="2"/>
      </rPr>
      <t>(RELEASE FROM TREATMENT/RFT)</t>
    </r>
    <r>
      <rPr>
        <sz val="13"/>
        <rFont val="Arial"/>
        <family val="2"/>
      </rPr>
      <t xml:space="preserve"> MENURUT JENIS KELAMIN, KECAMATAN, DAN PUSKESMAS</t>
    </r>
  </si>
  <si>
    <t>NO</t>
  </si>
  <si>
    <t>KABUPATEN</t>
  </si>
  <si>
    <t>PUSKESMAS</t>
  </si>
  <si>
    <t>KUSTA (PB)</t>
  </si>
  <si>
    <t>KUSTA (MB)</t>
  </si>
  <si>
    <t>TAHUN</t>
  </si>
  <si>
    <r>
      <t>PENDERITA PB</t>
    </r>
    <r>
      <rPr>
        <vertAlign val="superscript"/>
        <sz val="12"/>
        <rFont val="Arial"/>
        <family val="2"/>
      </rPr>
      <t>a</t>
    </r>
  </si>
  <si>
    <t>RFT PB</t>
  </si>
  <si>
    <r>
      <t>PENDERITA MB</t>
    </r>
    <r>
      <rPr>
        <vertAlign val="superscript"/>
        <sz val="12"/>
        <rFont val="Arial"/>
        <family val="2"/>
      </rPr>
      <t>b</t>
    </r>
  </si>
  <si>
    <t>RFT MB</t>
  </si>
  <si>
    <t>L</t>
  </si>
  <si>
    <t>P</t>
  </si>
  <si>
    <t>L + P</t>
  </si>
  <si>
    <t>L+P</t>
  </si>
  <si>
    <t>JUMLAH</t>
  </si>
  <si>
    <t>%</t>
  </si>
  <si>
    <t>JUMLAH (KAB/KOTA)</t>
  </si>
  <si>
    <t>Sumber : Seksi Penanggulangan Penyakit, Dinas Kesehatan Provinsi NTB</t>
  </si>
  <si>
    <t xml:space="preserve">Keterangan : </t>
  </si>
  <si>
    <t xml:space="preserve">a = </t>
  </si>
  <si>
    <t xml:space="preserve">Penderita kusta PB merupakan penderita pada kohort yang sama, yaitu diambil dari penderita baru yang masuk dalam kohort yang sama 1 tahun sebelumnya, </t>
  </si>
  <si>
    <t>misalnya: untuk mencari RFT rate tahun 2018, maka dapat dihitung dari penderita baru tahun 2017 yang menyelesaikan pengobatan tepat waktu</t>
  </si>
  <si>
    <t>b=</t>
  </si>
  <si>
    <t xml:space="preserve">Penderita kusta MB merupakan penderita pada kohort yang sama, yaitu diambil dari penderita baru yang masuk dalam kohort yang sama 2 tahun sebelumnya, </t>
  </si>
  <si>
    <t>misalnya: untuk mencari RFT rate tahun 2018, maka dapat dihitung dari penderita baru tahun 2016 yang menyelesaikan pengobatan tepat waktu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</si>
</sst>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37" fontId="1" fillId="0" borderId="20" xfId="1" applyNumberFormat="1" applyFont="1" applyFill="1" applyBorder="1" applyAlignment="1">
      <alignment vertical="center"/>
    </xf>
    <xf numFmtId="37" fontId="1" fillId="0" borderId="12" xfId="1" applyNumberFormat="1" applyFont="1" applyFill="1" applyBorder="1" applyAlignment="1">
      <alignment vertical="center"/>
    </xf>
    <xf numFmtId="165" fontId="1" fillId="0" borderId="20" xfId="1" applyNumberFormat="1" applyFont="1" applyFill="1" applyBorder="1" applyAlignment="1">
      <alignment vertical="center"/>
    </xf>
    <xf numFmtId="37" fontId="1" fillId="0" borderId="8" xfId="1" applyNumberFormat="1" applyFont="1" applyFill="1" applyBorder="1" applyAlignment="1">
      <alignment vertical="center"/>
    </xf>
    <xf numFmtId="37" fontId="1" fillId="0" borderId="14" xfId="1" applyNumberFormat="1" applyFont="1" applyFill="1" applyBorder="1" applyAlignment="1">
      <alignment vertical="center"/>
    </xf>
    <xf numFmtId="2" fontId="1" fillId="0" borderId="20" xfId="1" applyNumberFormat="1" applyFont="1" applyFill="1" applyBorder="1" applyAlignment="1">
      <alignment vertical="center"/>
    </xf>
    <xf numFmtId="37" fontId="1" fillId="0" borderId="4" xfId="1" applyNumberFormat="1" applyFont="1" applyFill="1" applyBorder="1" applyAlignment="1">
      <alignment vertical="center"/>
    </xf>
    <xf numFmtId="165" fontId="1" fillId="0" borderId="8" xfId="1" applyNumberFormat="1" applyFont="1" applyFill="1" applyBorder="1" applyAlignment="1">
      <alignment vertical="center"/>
    </xf>
    <xf numFmtId="37" fontId="1" fillId="0" borderId="6" xfId="1" applyNumberFormat="1" applyFont="1" applyFill="1" applyBorder="1" applyAlignment="1">
      <alignment vertical="center"/>
    </xf>
    <xf numFmtId="2" fontId="1" fillId="0" borderId="8" xfId="1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37" fontId="1" fillId="0" borderId="18" xfId="1" applyNumberFormat="1" applyFont="1" applyFill="1" applyBorder="1" applyAlignment="1">
      <alignment vertical="center"/>
    </xf>
    <xf numFmtId="37" fontId="1" fillId="0" borderId="9" xfId="1" applyNumberFormat="1" applyFont="1" applyFill="1" applyBorder="1" applyAlignment="1">
      <alignment vertical="center"/>
    </xf>
    <xf numFmtId="165" fontId="1" fillId="0" borderId="9" xfId="1" applyNumberFormat="1" applyFont="1" applyFill="1" applyBorder="1" applyAlignment="1">
      <alignment vertical="center"/>
    </xf>
    <xf numFmtId="165" fontId="1" fillId="0" borderId="18" xfId="1" applyNumberFormat="1" applyFont="1" applyFill="1" applyBorder="1" applyAlignment="1">
      <alignment vertical="center"/>
    </xf>
    <xf numFmtId="37" fontId="1" fillId="0" borderId="11" xfId="1" applyNumberFormat="1" applyFont="1" applyFill="1" applyBorder="1" applyAlignment="1">
      <alignment vertical="center"/>
    </xf>
    <xf numFmtId="2" fontId="1" fillId="0" borderId="18" xfId="1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quotePrefix="1" applyFont="1" applyFill="1" applyBorder="1" applyAlignment="1">
      <alignment horizontal="left" vertical="center"/>
    </xf>
    <xf numFmtId="37" fontId="8" fillId="0" borderId="21" xfId="1" applyNumberFormat="1" applyFont="1" applyFill="1" applyBorder="1" applyAlignment="1">
      <alignment vertical="center"/>
    </xf>
    <xf numFmtId="2" fontId="8" fillId="0" borderId="22" xfId="1" applyNumberFormat="1" applyFont="1" applyFill="1" applyBorder="1" applyAlignment="1">
      <alignment vertical="center"/>
    </xf>
    <xf numFmtId="2" fontId="8" fillId="0" borderId="21" xfId="1" applyNumberFormat="1" applyFont="1" applyFill="1" applyBorder="1" applyAlignment="1">
      <alignment vertical="center"/>
    </xf>
    <xf numFmtId="2" fontId="8" fillId="0" borderId="24" xfId="1" applyNumberFormat="1" applyFont="1" applyFill="1" applyBorder="1" applyAlignment="1">
      <alignment vertical="center"/>
    </xf>
    <xf numFmtId="37" fontId="8" fillId="0" borderId="24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vertical="center"/>
    </xf>
    <xf numFmtId="37" fontId="1" fillId="0" borderId="0" xfId="1" quotePrefix="1" applyNumberFormat="1" applyFont="1" applyFill="1" applyBorder="1" applyAlignment="1">
      <alignment horizontal="right" vertical="center"/>
    </xf>
    <xf numFmtId="37" fontId="1" fillId="0" borderId="0" xfId="1" applyNumberFormat="1" applyFont="1" applyFill="1" applyBorder="1" applyAlignment="1">
      <alignment horizontal="right" vertical="center"/>
    </xf>
    <xf numFmtId="37" fontId="1" fillId="0" borderId="0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tabSelected="1" workbookViewId="0">
      <selection activeCell="L26" sqref="L26"/>
    </sheetView>
  </sheetViews>
  <sheetFormatPr defaultRowHeight="15" x14ac:dyDescent="0.25"/>
  <cols>
    <col min="1" max="1" width="5.7109375" style="2" customWidth="1"/>
    <col min="2" max="3" width="19.7109375" style="2" customWidth="1"/>
    <col min="4" max="6" width="8.85546875" style="2" customWidth="1"/>
    <col min="7" max="7" width="11.7109375" style="2" customWidth="1"/>
    <col min="8" max="8" width="11" style="2" customWidth="1"/>
    <col min="9" max="9" width="8.85546875" style="2" customWidth="1"/>
    <col min="10" max="10" width="11.7109375" style="2" customWidth="1"/>
    <col min="11" max="11" width="8.85546875" style="2" customWidth="1"/>
    <col min="12" max="12" width="12.42578125" style="2" customWidth="1"/>
    <col min="13" max="18" width="8.85546875" style="2" customWidth="1"/>
    <col min="19" max="19" width="12.140625" style="2" customWidth="1"/>
    <col min="20" max="21" width="8.85546875" style="2" customWidth="1"/>
    <col min="22" max="256" width="9.140625" style="2"/>
    <col min="257" max="257" width="5.7109375" style="2" customWidth="1"/>
    <col min="258" max="259" width="19.7109375" style="2" customWidth="1"/>
    <col min="260" max="262" width="8.85546875" style="2" customWidth="1"/>
    <col min="263" max="263" width="11.7109375" style="2" customWidth="1"/>
    <col min="264" max="264" width="11" style="2" customWidth="1"/>
    <col min="265" max="265" width="8.85546875" style="2" customWidth="1"/>
    <col min="266" max="266" width="11.7109375" style="2" customWidth="1"/>
    <col min="267" max="267" width="8.85546875" style="2" customWidth="1"/>
    <col min="268" max="268" width="12.42578125" style="2" customWidth="1"/>
    <col min="269" max="274" width="8.85546875" style="2" customWidth="1"/>
    <col min="275" max="275" width="12.140625" style="2" customWidth="1"/>
    <col min="276" max="277" width="8.85546875" style="2" customWidth="1"/>
    <col min="278" max="512" width="9.140625" style="2"/>
    <col min="513" max="513" width="5.7109375" style="2" customWidth="1"/>
    <col min="514" max="515" width="19.7109375" style="2" customWidth="1"/>
    <col min="516" max="518" width="8.85546875" style="2" customWidth="1"/>
    <col min="519" max="519" width="11.7109375" style="2" customWidth="1"/>
    <col min="520" max="520" width="11" style="2" customWidth="1"/>
    <col min="521" max="521" width="8.85546875" style="2" customWidth="1"/>
    <col min="522" max="522" width="11.7109375" style="2" customWidth="1"/>
    <col min="523" max="523" width="8.85546875" style="2" customWidth="1"/>
    <col min="524" max="524" width="12.42578125" style="2" customWidth="1"/>
    <col min="525" max="530" width="8.85546875" style="2" customWidth="1"/>
    <col min="531" max="531" width="12.140625" style="2" customWidth="1"/>
    <col min="532" max="533" width="8.85546875" style="2" customWidth="1"/>
    <col min="534" max="768" width="9.140625" style="2"/>
    <col min="769" max="769" width="5.7109375" style="2" customWidth="1"/>
    <col min="770" max="771" width="19.7109375" style="2" customWidth="1"/>
    <col min="772" max="774" width="8.85546875" style="2" customWidth="1"/>
    <col min="775" max="775" width="11.7109375" style="2" customWidth="1"/>
    <col min="776" max="776" width="11" style="2" customWidth="1"/>
    <col min="777" max="777" width="8.85546875" style="2" customWidth="1"/>
    <col min="778" max="778" width="11.7109375" style="2" customWidth="1"/>
    <col min="779" max="779" width="8.85546875" style="2" customWidth="1"/>
    <col min="780" max="780" width="12.42578125" style="2" customWidth="1"/>
    <col min="781" max="786" width="8.85546875" style="2" customWidth="1"/>
    <col min="787" max="787" width="12.140625" style="2" customWidth="1"/>
    <col min="788" max="789" width="8.85546875" style="2" customWidth="1"/>
    <col min="790" max="1024" width="9.140625" style="2"/>
    <col min="1025" max="1025" width="5.7109375" style="2" customWidth="1"/>
    <col min="1026" max="1027" width="19.7109375" style="2" customWidth="1"/>
    <col min="1028" max="1030" width="8.85546875" style="2" customWidth="1"/>
    <col min="1031" max="1031" width="11.7109375" style="2" customWidth="1"/>
    <col min="1032" max="1032" width="11" style="2" customWidth="1"/>
    <col min="1033" max="1033" width="8.85546875" style="2" customWidth="1"/>
    <col min="1034" max="1034" width="11.7109375" style="2" customWidth="1"/>
    <col min="1035" max="1035" width="8.85546875" style="2" customWidth="1"/>
    <col min="1036" max="1036" width="12.42578125" style="2" customWidth="1"/>
    <col min="1037" max="1042" width="8.85546875" style="2" customWidth="1"/>
    <col min="1043" max="1043" width="12.140625" style="2" customWidth="1"/>
    <col min="1044" max="1045" width="8.85546875" style="2" customWidth="1"/>
    <col min="1046" max="1280" width="9.140625" style="2"/>
    <col min="1281" max="1281" width="5.7109375" style="2" customWidth="1"/>
    <col min="1282" max="1283" width="19.7109375" style="2" customWidth="1"/>
    <col min="1284" max="1286" width="8.85546875" style="2" customWidth="1"/>
    <col min="1287" max="1287" width="11.7109375" style="2" customWidth="1"/>
    <col min="1288" max="1288" width="11" style="2" customWidth="1"/>
    <col min="1289" max="1289" width="8.85546875" style="2" customWidth="1"/>
    <col min="1290" max="1290" width="11.7109375" style="2" customWidth="1"/>
    <col min="1291" max="1291" width="8.85546875" style="2" customWidth="1"/>
    <col min="1292" max="1292" width="12.42578125" style="2" customWidth="1"/>
    <col min="1293" max="1298" width="8.85546875" style="2" customWidth="1"/>
    <col min="1299" max="1299" width="12.140625" style="2" customWidth="1"/>
    <col min="1300" max="1301" width="8.85546875" style="2" customWidth="1"/>
    <col min="1302" max="1536" width="9.140625" style="2"/>
    <col min="1537" max="1537" width="5.7109375" style="2" customWidth="1"/>
    <col min="1538" max="1539" width="19.7109375" style="2" customWidth="1"/>
    <col min="1540" max="1542" width="8.85546875" style="2" customWidth="1"/>
    <col min="1543" max="1543" width="11.7109375" style="2" customWidth="1"/>
    <col min="1544" max="1544" width="11" style="2" customWidth="1"/>
    <col min="1545" max="1545" width="8.85546875" style="2" customWidth="1"/>
    <col min="1546" max="1546" width="11.7109375" style="2" customWidth="1"/>
    <col min="1547" max="1547" width="8.85546875" style="2" customWidth="1"/>
    <col min="1548" max="1548" width="12.42578125" style="2" customWidth="1"/>
    <col min="1549" max="1554" width="8.85546875" style="2" customWidth="1"/>
    <col min="1555" max="1555" width="12.140625" style="2" customWidth="1"/>
    <col min="1556" max="1557" width="8.85546875" style="2" customWidth="1"/>
    <col min="1558" max="1792" width="9.140625" style="2"/>
    <col min="1793" max="1793" width="5.7109375" style="2" customWidth="1"/>
    <col min="1794" max="1795" width="19.7109375" style="2" customWidth="1"/>
    <col min="1796" max="1798" width="8.85546875" style="2" customWidth="1"/>
    <col min="1799" max="1799" width="11.7109375" style="2" customWidth="1"/>
    <col min="1800" max="1800" width="11" style="2" customWidth="1"/>
    <col min="1801" max="1801" width="8.85546875" style="2" customWidth="1"/>
    <col min="1802" max="1802" width="11.7109375" style="2" customWidth="1"/>
    <col min="1803" max="1803" width="8.85546875" style="2" customWidth="1"/>
    <col min="1804" max="1804" width="12.42578125" style="2" customWidth="1"/>
    <col min="1805" max="1810" width="8.85546875" style="2" customWidth="1"/>
    <col min="1811" max="1811" width="12.140625" style="2" customWidth="1"/>
    <col min="1812" max="1813" width="8.85546875" style="2" customWidth="1"/>
    <col min="1814" max="2048" width="9.140625" style="2"/>
    <col min="2049" max="2049" width="5.7109375" style="2" customWidth="1"/>
    <col min="2050" max="2051" width="19.7109375" style="2" customWidth="1"/>
    <col min="2052" max="2054" width="8.85546875" style="2" customWidth="1"/>
    <col min="2055" max="2055" width="11.7109375" style="2" customWidth="1"/>
    <col min="2056" max="2056" width="11" style="2" customWidth="1"/>
    <col min="2057" max="2057" width="8.85546875" style="2" customWidth="1"/>
    <col min="2058" max="2058" width="11.7109375" style="2" customWidth="1"/>
    <col min="2059" max="2059" width="8.85546875" style="2" customWidth="1"/>
    <col min="2060" max="2060" width="12.42578125" style="2" customWidth="1"/>
    <col min="2061" max="2066" width="8.85546875" style="2" customWidth="1"/>
    <col min="2067" max="2067" width="12.140625" style="2" customWidth="1"/>
    <col min="2068" max="2069" width="8.85546875" style="2" customWidth="1"/>
    <col min="2070" max="2304" width="9.140625" style="2"/>
    <col min="2305" max="2305" width="5.7109375" style="2" customWidth="1"/>
    <col min="2306" max="2307" width="19.7109375" style="2" customWidth="1"/>
    <col min="2308" max="2310" width="8.85546875" style="2" customWidth="1"/>
    <col min="2311" max="2311" width="11.7109375" style="2" customWidth="1"/>
    <col min="2312" max="2312" width="11" style="2" customWidth="1"/>
    <col min="2313" max="2313" width="8.85546875" style="2" customWidth="1"/>
    <col min="2314" max="2314" width="11.7109375" style="2" customWidth="1"/>
    <col min="2315" max="2315" width="8.85546875" style="2" customWidth="1"/>
    <col min="2316" max="2316" width="12.42578125" style="2" customWidth="1"/>
    <col min="2317" max="2322" width="8.85546875" style="2" customWidth="1"/>
    <col min="2323" max="2323" width="12.140625" style="2" customWidth="1"/>
    <col min="2324" max="2325" width="8.85546875" style="2" customWidth="1"/>
    <col min="2326" max="2560" width="9.140625" style="2"/>
    <col min="2561" max="2561" width="5.7109375" style="2" customWidth="1"/>
    <col min="2562" max="2563" width="19.7109375" style="2" customWidth="1"/>
    <col min="2564" max="2566" width="8.85546875" style="2" customWidth="1"/>
    <col min="2567" max="2567" width="11.7109375" style="2" customWidth="1"/>
    <col min="2568" max="2568" width="11" style="2" customWidth="1"/>
    <col min="2569" max="2569" width="8.85546875" style="2" customWidth="1"/>
    <col min="2570" max="2570" width="11.7109375" style="2" customWidth="1"/>
    <col min="2571" max="2571" width="8.85546875" style="2" customWidth="1"/>
    <col min="2572" max="2572" width="12.42578125" style="2" customWidth="1"/>
    <col min="2573" max="2578" width="8.85546875" style="2" customWidth="1"/>
    <col min="2579" max="2579" width="12.140625" style="2" customWidth="1"/>
    <col min="2580" max="2581" width="8.85546875" style="2" customWidth="1"/>
    <col min="2582" max="2816" width="9.140625" style="2"/>
    <col min="2817" max="2817" width="5.7109375" style="2" customWidth="1"/>
    <col min="2818" max="2819" width="19.7109375" style="2" customWidth="1"/>
    <col min="2820" max="2822" width="8.85546875" style="2" customWidth="1"/>
    <col min="2823" max="2823" width="11.7109375" style="2" customWidth="1"/>
    <col min="2824" max="2824" width="11" style="2" customWidth="1"/>
    <col min="2825" max="2825" width="8.85546875" style="2" customWidth="1"/>
    <col min="2826" max="2826" width="11.7109375" style="2" customWidth="1"/>
    <col min="2827" max="2827" width="8.85546875" style="2" customWidth="1"/>
    <col min="2828" max="2828" width="12.42578125" style="2" customWidth="1"/>
    <col min="2829" max="2834" width="8.85546875" style="2" customWidth="1"/>
    <col min="2835" max="2835" width="12.140625" style="2" customWidth="1"/>
    <col min="2836" max="2837" width="8.85546875" style="2" customWidth="1"/>
    <col min="2838" max="3072" width="9.140625" style="2"/>
    <col min="3073" max="3073" width="5.7109375" style="2" customWidth="1"/>
    <col min="3074" max="3075" width="19.7109375" style="2" customWidth="1"/>
    <col min="3076" max="3078" width="8.85546875" style="2" customWidth="1"/>
    <col min="3079" max="3079" width="11.7109375" style="2" customWidth="1"/>
    <col min="3080" max="3080" width="11" style="2" customWidth="1"/>
    <col min="3081" max="3081" width="8.85546875" style="2" customWidth="1"/>
    <col min="3082" max="3082" width="11.7109375" style="2" customWidth="1"/>
    <col min="3083" max="3083" width="8.85546875" style="2" customWidth="1"/>
    <col min="3084" max="3084" width="12.42578125" style="2" customWidth="1"/>
    <col min="3085" max="3090" width="8.85546875" style="2" customWidth="1"/>
    <col min="3091" max="3091" width="12.140625" style="2" customWidth="1"/>
    <col min="3092" max="3093" width="8.85546875" style="2" customWidth="1"/>
    <col min="3094" max="3328" width="9.140625" style="2"/>
    <col min="3329" max="3329" width="5.7109375" style="2" customWidth="1"/>
    <col min="3330" max="3331" width="19.7109375" style="2" customWidth="1"/>
    <col min="3332" max="3334" width="8.85546875" style="2" customWidth="1"/>
    <col min="3335" max="3335" width="11.7109375" style="2" customWidth="1"/>
    <col min="3336" max="3336" width="11" style="2" customWidth="1"/>
    <col min="3337" max="3337" width="8.85546875" style="2" customWidth="1"/>
    <col min="3338" max="3338" width="11.7109375" style="2" customWidth="1"/>
    <col min="3339" max="3339" width="8.85546875" style="2" customWidth="1"/>
    <col min="3340" max="3340" width="12.42578125" style="2" customWidth="1"/>
    <col min="3341" max="3346" width="8.85546875" style="2" customWidth="1"/>
    <col min="3347" max="3347" width="12.140625" style="2" customWidth="1"/>
    <col min="3348" max="3349" width="8.85546875" style="2" customWidth="1"/>
    <col min="3350" max="3584" width="9.140625" style="2"/>
    <col min="3585" max="3585" width="5.7109375" style="2" customWidth="1"/>
    <col min="3586" max="3587" width="19.7109375" style="2" customWidth="1"/>
    <col min="3588" max="3590" width="8.85546875" style="2" customWidth="1"/>
    <col min="3591" max="3591" width="11.7109375" style="2" customWidth="1"/>
    <col min="3592" max="3592" width="11" style="2" customWidth="1"/>
    <col min="3593" max="3593" width="8.85546875" style="2" customWidth="1"/>
    <col min="3594" max="3594" width="11.7109375" style="2" customWidth="1"/>
    <col min="3595" max="3595" width="8.85546875" style="2" customWidth="1"/>
    <col min="3596" max="3596" width="12.42578125" style="2" customWidth="1"/>
    <col min="3597" max="3602" width="8.85546875" style="2" customWidth="1"/>
    <col min="3603" max="3603" width="12.140625" style="2" customWidth="1"/>
    <col min="3604" max="3605" width="8.85546875" style="2" customWidth="1"/>
    <col min="3606" max="3840" width="9.140625" style="2"/>
    <col min="3841" max="3841" width="5.7109375" style="2" customWidth="1"/>
    <col min="3842" max="3843" width="19.7109375" style="2" customWidth="1"/>
    <col min="3844" max="3846" width="8.85546875" style="2" customWidth="1"/>
    <col min="3847" max="3847" width="11.7109375" style="2" customWidth="1"/>
    <col min="3848" max="3848" width="11" style="2" customWidth="1"/>
    <col min="3849" max="3849" width="8.85546875" style="2" customWidth="1"/>
    <col min="3850" max="3850" width="11.7109375" style="2" customWidth="1"/>
    <col min="3851" max="3851" width="8.85546875" style="2" customWidth="1"/>
    <col min="3852" max="3852" width="12.42578125" style="2" customWidth="1"/>
    <col min="3853" max="3858" width="8.85546875" style="2" customWidth="1"/>
    <col min="3859" max="3859" width="12.140625" style="2" customWidth="1"/>
    <col min="3860" max="3861" width="8.85546875" style="2" customWidth="1"/>
    <col min="3862" max="4096" width="9.140625" style="2"/>
    <col min="4097" max="4097" width="5.7109375" style="2" customWidth="1"/>
    <col min="4098" max="4099" width="19.7109375" style="2" customWidth="1"/>
    <col min="4100" max="4102" width="8.85546875" style="2" customWidth="1"/>
    <col min="4103" max="4103" width="11.7109375" style="2" customWidth="1"/>
    <col min="4104" max="4104" width="11" style="2" customWidth="1"/>
    <col min="4105" max="4105" width="8.85546875" style="2" customWidth="1"/>
    <col min="4106" max="4106" width="11.7109375" style="2" customWidth="1"/>
    <col min="4107" max="4107" width="8.85546875" style="2" customWidth="1"/>
    <col min="4108" max="4108" width="12.42578125" style="2" customWidth="1"/>
    <col min="4109" max="4114" width="8.85546875" style="2" customWidth="1"/>
    <col min="4115" max="4115" width="12.140625" style="2" customWidth="1"/>
    <col min="4116" max="4117" width="8.85546875" style="2" customWidth="1"/>
    <col min="4118" max="4352" width="9.140625" style="2"/>
    <col min="4353" max="4353" width="5.7109375" style="2" customWidth="1"/>
    <col min="4354" max="4355" width="19.7109375" style="2" customWidth="1"/>
    <col min="4356" max="4358" width="8.85546875" style="2" customWidth="1"/>
    <col min="4359" max="4359" width="11.7109375" style="2" customWidth="1"/>
    <col min="4360" max="4360" width="11" style="2" customWidth="1"/>
    <col min="4361" max="4361" width="8.85546875" style="2" customWidth="1"/>
    <col min="4362" max="4362" width="11.7109375" style="2" customWidth="1"/>
    <col min="4363" max="4363" width="8.85546875" style="2" customWidth="1"/>
    <col min="4364" max="4364" width="12.42578125" style="2" customWidth="1"/>
    <col min="4365" max="4370" width="8.85546875" style="2" customWidth="1"/>
    <col min="4371" max="4371" width="12.140625" style="2" customWidth="1"/>
    <col min="4372" max="4373" width="8.85546875" style="2" customWidth="1"/>
    <col min="4374" max="4608" width="9.140625" style="2"/>
    <col min="4609" max="4609" width="5.7109375" style="2" customWidth="1"/>
    <col min="4610" max="4611" width="19.7109375" style="2" customWidth="1"/>
    <col min="4612" max="4614" width="8.85546875" style="2" customWidth="1"/>
    <col min="4615" max="4615" width="11.7109375" style="2" customWidth="1"/>
    <col min="4616" max="4616" width="11" style="2" customWidth="1"/>
    <col min="4617" max="4617" width="8.85546875" style="2" customWidth="1"/>
    <col min="4618" max="4618" width="11.7109375" style="2" customWidth="1"/>
    <col min="4619" max="4619" width="8.85546875" style="2" customWidth="1"/>
    <col min="4620" max="4620" width="12.42578125" style="2" customWidth="1"/>
    <col min="4621" max="4626" width="8.85546875" style="2" customWidth="1"/>
    <col min="4627" max="4627" width="12.140625" style="2" customWidth="1"/>
    <col min="4628" max="4629" width="8.85546875" style="2" customWidth="1"/>
    <col min="4630" max="4864" width="9.140625" style="2"/>
    <col min="4865" max="4865" width="5.7109375" style="2" customWidth="1"/>
    <col min="4866" max="4867" width="19.7109375" style="2" customWidth="1"/>
    <col min="4868" max="4870" width="8.85546875" style="2" customWidth="1"/>
    <col min="4871" max="4871" width="11.7109375" style="2" customWidth="1"/>
    <col min="4872" max="4872" width="11" style="2" customWidth="1"/>
    <col min="4873" max="4873" width="8.85546875" style="2" customWidth="1"/>
    <col min="4874" max="4874" width="11.7109375" style="2" customWidth="1"/>
    <col min="4875" max="4875" width="8.85546875" style="2" customWidth="1"/>
    <col min="4876" max="4876" width="12.42578125" style="2" customWidth="1"/>
    <col min="4877" max="4882" width="8.85546875" style="2" customWidth="1"/>
    <col min="4883" max="4883" width="12.140625" style="2" customWidth="1"/>
    <col min="4884" max="4885" width="8.85546875" style="2" customWidth="1"/>
    <col min="4886" max="5120" width="9.140625" style="2"/>
    <col min="5121" max="5121" width="5.7109375" style="2" customWidth="1"/>
    <col min="5122" max="5123" width="19.7109375" style="2" customWidth="1"/>
    <col min="5124" max="5126" width="8.85546875" style="2" customWidth="1"/>
    <col min="5127" max="5127" width="11.7109375" style="2" customWidth="1"/>
    <col min="5128" max="5128" width="11" style="2" customWidth="1"/>
    <col min="5129" max="5129" width="8.85546875" style="2" customWidth="1"/>
    <col min="5130" max="5130" width="11.7109375" style="2" customWidth="1"/>
    <col min="5131" max="5131" width="8.85546875" style="2" customWidth="1"/>
    <col min="5132" max="5132" width="12.42578125" style="2" customWidth="1"/>
    <col min="5133" max="5138" width="8.85546875" style="2" customWidth="1"/>
    <col min="5139" max="5139" width="12.140625" style="2" customWidth="1"/>
    <col min="5140" max="5141" width="8.85546875" style="2" customWidth="1"/>
    <col min="5142" max="5376" width="9.140625" style="2"/>
    <col min="5377" max="5377" width="5.7109375" style="2" customWidth="1"/>
    <col min="5378" max="5379" width="19.7109375" style="2" customWidth="1"/>
    <col min="5380" max="5382" width="8.85546875" style="2" customWidth="1"/>
    <col min="5383" max="5383" width="11.7109375" style="2" customWidth="1"/>
    <col min="5384" max="5384" width="11" style="2" customWidth="1"/>
    <col min="5385" max="5385" width="8.85546875" style="2" customWidth="1"/>
    <col min="5386" max="5386" width="11.7109375" style="2" customWidth="1"/>
    <col min="5387" max="5387" width="8.85546875" style="2" customWidth="1"/>
    <col min="5388" max="5388" width="12.42578125" style="2" customWidth="1"/>
    <col min="5389" max="5394" width="8.85546875" style="2" customWidth="1"/>
    <col min="5395" max="5395" width="12.140625" style="2" customWidth="1"/>
    <col min="5396" max="5397" width="8.85546875" style="2" customWidth="1"/>
    <col min="5398" max="5632" width="9.140625" style="2"/>
    <col min="5633" max="5633" width="5.7109375" style="2" customWidth="1"/>
    <col min="5634" max="5635" width="19.7109375" style="2" customWidth="1"/>
    <col min="5636" max="5638" width="8.85546875" style="2" customWidth="1"/>
    <col min="5639" max="5639" width="11.7109375" style="2" customWidth="1"/>
    <col min="5640" max="5640" width="11" style="2" customWidth="1"/>
    <col min="5641" max="5641" width="8.85546875" style="2" customWidth="1"/>
    <col min="5642" max="5642" width="11.7109375" style="2" customWidth="1"/>
    <col min="5643" max="5643" width="8.85546875" style="2" customWidth="1"/>
    <col min="5644" max="5644" width="12.42578125" style="2" customWidth="1"/>
    <col min="5645" max="5650" width="8.85546875" style="2" customWidth="1"/>
    <col min="5651" max="5651" width="12.140625" style="2" customWidth="1"/>
    <col min="5652" max="5653" width="8.85546875" style="2" customWidth="1"/>
    <col min="5654" max="5888" width="9.140625" style="2"/>
    <col min="5889" max="5889" width="5.7109375" style="2" customWidth="1"/>
    <col min="5890" max="5891" width="19.7109375" style="2" customWidth="1"/>
    <col min="5892" max="5894" width="8.85546875" style="2" customWidth="1"/>
    <col min="5895" max="5895" width="11.7109375" style="2" customWidth="1"/>
    <col min="5896" max="5896" width="11" style="2" customWidth="1"/>
    <col min="5897" max="5897" width="8.85546875" style="2" customWidth="1"/>
    <col min="5898" max="5898" width="11.7109375" style="2" customWidth="1"/>
    <col min="5899" max="5899" width="8.85546875" style="2" customWidth="1"/>
    <col min="5900" max="5900" width="12.42578125" style="2" customWidth="1"/>
    <col min="5901" max="5906" width="8.85546875" style="2" customWidth="1"/>
    <col min="5907" max="5907" width="12.140625" style="2" customWidth="1"/>
    <col min="5908" max="5909" width="8.85546875" style="2" customWidth="1"/>
    <col min="5910" max="6144" width="9.140625" style="2"/>
    <col min="6145" max="6145" width="5.7109375" style="2" customWidth="1"/>
    <col min="6146" max="6147" width="19.7109375" style="2" customWidth="1"/>
    <col min="6148" max="6150" width="8.85546875" style="2" customWidth="1"/>
    <col min="6151" max="6151" width="11.7109375" style="2" customWidth="1"/>
    <col min="6152" max="6152" width="11" style="2" customWidth="1"/>
    <col min="6153" max="6153" width="8.85546875" style="2" customWidth="1"/>
    <col min="6154" max="6154" width="11.7109375" style="2" customWidth="1"/>
    <col min="6155" max="6155" width="8.85546875" style="2" customWidth="1"/>
    <col min="6156" max="6156" width="12.42578125" style="2" customWidth="1"/>
    <col min="6157" max="6162" width="8.85546875" style="2" customWidth="1"/>
    <col min="6163" max="6163" width="12.140625" style="2" customWidth="1"/>
    <col min="6164" max="6165" width="8.85546875" style="2" customWidth="1"/>
    <col min="6166" max="6400" width="9.140625" style="2"/>
    <col min="6401" max="6401" width="5.7109375" style="2" customWidth="1"/>
    <col min="6402" max="6403" width="19.7109375" style="2" customWidth="1"/>
    <col min="6404" max="6406" width="8.85546875" style="2" customWidth="1"/>
    <col min="6407" max="6407" width="11.7109375" style="2" customWidth="1"/>
    <col min="6408" max="6408" width="11" style="2" customWidth="1"/>
    <col min="6409" max="6409" width="8.85546875" style="2" customWidth="1"/>
    <col min="6410" max="6410" width="11.7109375" style="2" customWidth="1"/>
    <col min="6411" max="6411" width="8.85546875" style="2" customWidth="1"/>
    <col min="6412" max="6412" width="12.42578125" style="2" customWidth="1"/>
    <col min="6413" max="6418" width="8.85546875" style="2" customWidth="1"/>
    <col min="6419" max="6419" width="12.140625" style="2" customWidth="1"/>
    <col min="6420" max="6421" width="8.85546875" style="2" customWidth="1"/>
    <col min="6422" max="6656" width="9.140625" style="2"/>
    <col min="6657" max="6657" width="5.7109375" style="2" customWidth="1"/>
    <col min="6658" max="6659" width="19.7109375" style="2" customWidth="1"/>
    <col min="6660" max="6662" width="8.85546875" style="2" customWidth="1"/>
    <col min="6663" max="6663" width="11.7109375" style="2" customWidth="1"/>
    <col min="6664" max="6664" width="11" style="2" customWidth="1"/>
    <col min="6665" max="6665" width="8.85546875" style="2" customWidth="1"/>
    <col min="6666" max="6666" width="11.7109375" style="2" customWidth="1"/>
    <col min="6667" max="6667" width="8.85546875" style="2" customWidth="1"/>
    <col min="6668" max="6668" width="12.42578125" style="2" customWidth="1"/>
    <col min="6669" max="6674" width="8.85546875" style="2" customWidth="1"/>
    <col min="6675" max="6675" width="12.140625" style="2" customWidth="1"/>
    <col min="6676" max="6677" width="8.85546875" style="2" customWidth="1"/>
    <col min="6678" max="6912" width="9.140625" style="2"/>
    <col min="6913" max="6913" width="5.7109375" style="2" customWidth="1"/>
    <col min="6914" max="6915" width="19.7109375" style="2" customWidth="1"/>
    <col min="6916" max="6918" width="8.85546875" style="2" customWidth="1"/>
    <col min="6919" max="6919" width="11.7109375" style="2" customWidth="1"/>
    <col min="6920" max="6920" width="11" style="2" customWidth="1"/>
    <col min="6921" max="6921" width="8.85546875" style="2" customWidth="1"/>
    <col min="6922" max="6922" width="11.7109375" style="2" customWidth="1"/>
    <col min="6923" max="6923" width="8.85546875" style="2" customWidth="1"/>
    <col min="6924" max="6924" width="12.42578125" style="2" customWidth="1"/>
    <col min="6925" max="6930" width="8.85546875" style="2" customWidth="1"/>
    <col min="6931" max="6931" width="12.140625" style="2" customWidth="1"/>
    <col min="6932" max="6933" width="8.85546875" style="2" customWidth="1"/>
    <col min="6934" max="7168" width="9.140625" style="2"/>
    <col min="7169" max="7169" width="5.7109375" style="2" customWidth="1"/>
    <col min="7170" max="7171" width="19.7109375" style="2" customWidth="1"/>
    <col min="7172" max="7174" width="8.85546875" style="2" customWidth="1"/>
    <col min="7175" max="7175" width="11.7109375" style="2" customWidth="1"/>
    <col min="7176" max="7176" width="11" style="2" customWidth="1"/>
    <col min="7177" max="7177" width="8.85546875" style="2" customWidth="1"/>
    <col min="7178" max="7178" width="11.7109375" style="2" customWidth="1"/>
    <col min="7179" max="7179" width="8.85546875" style="2" customWidth="1"/>
    <col min="7180" max="7180" width="12.42578125" style="2" customWidth="1"/>
    <col min="7181" max="7186" width="8.85546875" style="2" customWidth="1"/>
    <col min="7187" max="7187" width="12.140625" style="2" customWidth="1"/>
    <col min="7188" max="7189" width="8.85546875" style="2" customWidth="1"/>
    <col min="7190" max="7424" width="9.140625" style="2"/>
    <col min="7425" max="7425" width="5.7109375" style="2" customWidth="1"/>
    <col min="7426" max="7427" width="19.7109375" style="2" customWidth="1"/>
    <col min="7428" max="7430" width="8.85546875" style="2" customWidth="1"/>
    <col min="7431" max="7431" width="11.7109375" style="2" customWidth="1"/>
    <col min="7432" max="7432" width="11" style="2" customWidth="1"/>
    <col min="7433" max="7433" width="8.85546875" style="2" customWidth="1"/>
    <col min="7434" max="7434" width="11.7109375" style="2" customWidth="1"/>
    <col min="7435" max="7435" width="8.85546875" style="2" customWidth="1"/>
    <col min="7436" max="7436" width="12.42578125" style="2" customWidth="1"/>
    <col min="7437" max="7442" width="8.85546875" style="2" customWidth="1"/>
    <col min="7443" max="7443" width="12.140625" style="2" customWidth="1"/>
    <col min="7444" max="7445" width="8.85546875" style="2" customWidth="1"/>
    <col min="7446" max="7680" width="9.140625" style="2"/>
    <col min="7681" max="7681" width="5.7109375" style="2" customWidth="1"/>
    <col min="7682" max="7683" width="19.7109375" style="2" customWidth="1"/>
    <col min="7684" max="7686" width="8.85546875" style="2" customWidth="1"/>
    <col min="7687" max="7687" width="11.7109375" style="2" customWidth="1"/>
    <col min="7688" max="7688" width="11" style="2" customWidth="1"/>
    <col min="7689" max="7689" width="8.85546875" style="2" customWidth="1"/>
    <col min="7690" max="7690" width="11.7109375" style="2" customWidth="1"/>
    <col min="7691" max="7691" width="8.85546875" style="2" customWidth="1"/>
    <col min="7692" max="7692" width="12.42578125" style="2" customWidth="1"/>
    <col min="7693" max="7698" width="8.85546875" style="2" customWidth="1"/>
    <col min="7699" max="7699" width="12.140625" style="2" customWidth="1"/>
    <col min="7700" max="7701" width="8.85546875" style="2" customWidth="1"/>
    <col min="7702" max="7936" width="9.140625" style="2"/>
    <col min="7937" max="7937" width="5.7109375" style="2" customWidth="1"/>
    <col min="7938" max="7939" width="19.7109375" style="2" customWidth="1"/>
    <col min="7940" max="7942" width="8.85546875" style="2" customWidth="1"/>
    <col min="7943" max="7943" width="11.7109375" style="2" customWidth="1"/>
    <col min="7944" max="7944" width="11" style="2" customWidth="1"/>
    <col min="7945" max="7945" width="8.85546875" style="2" customWidth="1"/>
    <col min="7946" max="7946" width="11.7109375" style="2" customWidth="1"/>
    <col min="7947" max="7947" width="8.85546875" style="2" customWidth="1"/>
    <col min="7948" max="7948" width="12.42578125" style="2" customWidth="1"/>
    <col min="7949" max="7954" width="8.85546875" style="2" customWidth="1"/>
    <col min="7955" max="7955" width="12.140625" style="2" customWidth="1"/>
    <col min="7956" max="7957" width="8.85546875" style="2" customWidth="1"/>
    <col min="7958" max="8192" width="9.140625" style="2"/>
    <col min="8193" max="8193" width="5.7109375" style="2" customWidth="1"/>
    <col min="8194" max="8195" width="19.7109375" style="2" customWidth="1"/>
    <col min="8196" max="8198" width="8.85546875" style="2" customWidth="1"/>
    <col min="8199" max="8199" width="11.7109375" style="2" customWidth="1"/>
    <col min="8200" max="8200" width="11" style="2" customWidth="1"/>
    <col min="8201" max="8201" width="8.85546875" style="2" customWidth="1"/>
    <col min="8202" max="8202" width="11.7109375" style="2" customWidth="1"/>
    <col min="8203" max="8203" width="8.85546875" style="2" customWidth="1"/>
    <col min="8204" max="8204" width="12.42578125" style="2" customWidth="1"/>
    <col min="8205" max="8210" width="8.85546875" style="2" customWidth="1"/>
    <col min="8211" max="8211" width="12.140625" style="2" customWidth="1"/>
    <col min="8212" max="8213" width="8.85546875" style="2" customWidth="1"/>
    <col min="8214" max="8448" width="9.140625" style="2"/>
    <col min="8449" max="8449" width="5.7109375" style="2" customWidth="1"/>
    <col min="8450" max="8451" width="19.7109375" style="2" customWidth="1"/>
    <col min="8452" max="8454" width="8.85546875" style="2" customWidth="1"/>
    <col min="8455" max="8455" width="11.7109375" style="2" customWidth="1"/>
    <col min="8456" max="8456" width="11" style="2" customWidth="1"/>
    <col min="8457" max="8457" width="8.85546875" style="2" customWidth="1"/>
    <col min="8458" max="8458" width="11.7109375" style="2" customWidth="1"/>
    <col min="8459" max="8459" width="8.85546875" style="2" customWidth="1"/>
    <col min="8460" max="8460" width="12.42578125" style="2" customWidth="1"/>
    <col min="8461" max="8466" width="8.85546875" style="2" customWidth="1"/>
    <col min="8467" max="8467" width="12.140625" style="2" customWidth="1"/>
    <col min="8468" max="8469" width="8.85546875" style="2" customWidth="1"/>
    <col min="8470" max="8704" width="9.140625" style="2"/>
    <col min="8705" max="8705" width="5.7109375" style="2" customWidth="1"/>
    <col min="8706" max="8707" width="19.7109375" style="2" customWidth="1"/>
    <col min="8708" max="8710" width="8.85546875" style="2" customWidth="1"/>
    <col min="8711" max="8711" width="11.7109375" style="2" customWidth="1"/>
    <col min="8712" max="8712" width="11" style="2" customWidth="1"/>
    <col min="8713" max="8713" width="8.85546875" style="2" customWidth="1"/>
    <col min="8714" max="8714" width="11.7109375" style="2" customWidth="1"/>
    <col min="8715" max="8715" width="8.85546875" style="2" customWidth="1"/>
    <col min="8716" max="8716" width="12.42578125" style="2" customWidth="1"/>
    <col min="8717" max="8722" width="8.85546875" style="2" customWidth="1"/>
    <col min="8723" max="8723" width="12.140625" style="2" customWidth="1"/>
    <col min="8724" max="8725" width="8.85546875" style="2" customWidth="1"/>
    <col min="8726" max="8960" width="9.140625" style="2"/>
    <col min="8961" max="8961" width="5.7109375" style="2" customWidth="1"/>
    <col min="8962" max="8963" width="19.7109375" style="2" customWidth="1"/>
    <col min="8964" max="8966" width="8.85546875" style="2" customWidth="1"/>
    <col min="8967" max="8967" width="11.7109375" style="2" customWidth="1"/>
    <col min="8968" max="8968" width="11" style="2" customWidth="1"/>
    <col min="8969" max="8969" width="8.85546875" style="2" customWidth="1"/>
    <col min="8970" max="8970" width="11.7109375" style="2" customWidth="1"/>
    <col min="8971" max="8971" width="8.85546875" style="2" customWidth="1"/>
    <col min="8972" max="8972" width="12.42578125" style="2" customWidth="1"/>
    <col min="8973" max="8978" width="8.85546875" style="2" customWidth="1"/>
    <col min="8979" max="8979" width="12.140625" style="2" customWidth="1"/>
    <col min="8980" max="8981" width="8.85546875" style="2" customWidth="1"/>
    <col min="8982" max="9216" width="9.140625" style="2"/>
    <col min="9217" max="9217" width="5.7109375" style="2" customWidth="1"/>
    <col min="9218" max="9219" width="19.7109375" style="2" customWidth="1"/>
    <col min="9220" max="9222" width="8.85546875" style="2" customWidth="1"/>
    <col min="9223" max="9223" width="11.7109375" style="2" customWidth="1"/>
    <col min="9224" max="9224" width="11" style="2" customWidth="1"/>
    <col min="9225" max="9225" width="8.85546875" style="2" customWidth="1"/>
    <col min="9226" max="9226" width="11.7109375" style="2" customWidth="1"/>
    <col min="9227" max="9227" width="8.85546875" style="2" customWidth="1"/>
    <col min="9228" max="9228" width="12.42578125" style="2" customWidth="1"/>
    <col min="9229" max="9234" width="8.85546875" style="2" customWidth="1"/>
    <col min="9235" max="9235" width="12.140625" style="2" customWidth="1"/>
    <col min="9236" max="9237" width="8.85546875" style="2" customWidth="1"/>
    <col min="9238" max="9472" width="9.140625" style="2"/>
    <col min="9473" max="9473" width="5.7109375" style="2" customWidth="1"/>
    <col min="9474" max="9475" width="19.7109375" style="2" customWidth="1"/>
    <col min="9476" max="9478" width="8.85546875" style="2" customWidth="1"/>
    <col min="9479" max="9479" width="11.7109375" style="2" customWidth="1"/>
    <col min="9480" max="9480" width="11" style="2" customWidth="1"/>
    <col min="9481" max="9481" width="8.85546875" style="2" customWidth="1"/>
    <col min="9482" max="9482" width="11.7109375" style="2" customWidth="1"/>
    <col min="9483" max="9483" width="8.85546875" style="2" customWidth="1"/>
    <col min="9484" max="9484" width="12.42578125" style="2" customWidth="1"/>
    <col min="9485" max="9490" width="8.85546875" style="2" customWidth="1"/>
    <col min="9491" max="9491" width="12.140625" style="2" customWidth="1"/>
    <col min="9492" max="9493" width="8.85546875" style="2" customWidth="1"/>
    <col min="9494" max="9728" width="9.140625" style="2"/>
    <col min="9729" max="9729" width="5.7109375" style="2" customWidth="1"/>
    <col min="9730" max="9731" width="19.7109375" style="2" customWidth="1"/>
    <col min="9732" max="9734" width="8.85546875" style="2" customWidth="1"/>
    <col min="9735" max="9735" width="11.7109375" style="2" customWidth="1"/>
    <col min="9736" max="9736" width="11" style="2" customWidth="1"/>
    <col min="9737" max="9737" width="8.85546875" style="2" customWidth="1"/>
    <col min="9738" max="9738" width="11.7109375" style="2" customWidth="1"/>
    <col min="9739" max="9739" width="8.85546875" style="2" customWidth="1"/>
    <col min="9740" max="9740" width="12.42578125" style="2" customWidth="1"/>
    <col min="9741" max="9746" width="8.85546875" style="2" customWidth="1"/>
    <col min="9747" max="9747" width="12.140625" style="2" customWidth="1"/>
    <col min="9748" max="9749" width="8.85546875" style="2" customWidth="1"/>
    <col min="9750" max="9984" width="9.140625" style="2"/>
    <col min="9985" max="9985" width="5.7109375" style="2" customWidth="1"/>
    <col min="9986" max="9987" width="19.7109375" style="2" customWidth="1"/>
    <col min="9988" max="9990" width="8.85546875" style="2" customWidth="1"/>
    <col min="9991" max="9991" width="11.7109375" style="2" customWidth="1"/>
    <col min="9992" max="9992" width="11" style="2" customWidth="1"/>
    <col min="9993" max="9993" width="8.85546875" style="2" customWidth="1"/>
    <col min="9994" max="9994" width="11.7109375" style="2" customWidth="1"/>
    <col min="9995" max="9995" width="8.85546875" style="2" customWidth="1"/>
    <col min="9996" max="9996" width="12.42578125" style="2" customWidth="1"/>
    <col min="9997" max="10002" width="8.85546875" style="2" customWidth="1"/>
    <col min="10003" max="10003" width="12.140625" style="2" customWidth="1"/>
    <col min="10004" max="10005" width="8.85546875" style="2" customWidth="1"/>
    <col min="10006" max="10240" width="9.140625" style="2"/>
    <col min="10241" max="10241" width="5.7109375" style="2" customWidth="1"/>
    <col min="10242" max="10243" width="19.7109375" style="2" customWidth="1"/>
    <col min="10244" max="10246" width="8.85546875" style="2" customWidth="1"/>
    <col min="10247" max="10247" width="11.7109375" style="2" customWidth="1"/>
    <col min="10248" max="10248" width="11" style="2" customWidth="1"/>
    <col min="10249" max="10249" width="8.85546875" style="2" customWidth="1"/>
    <col min="10250" max="10250" width="11.7109375" style="2" customWidth="1"/>
    <col min="10251" max="10251" width="8.85546875" style="2" customWidth="1"/>
    <col min="10252" max="10252" width="12.42578125" style="2" customWidth="1"/>
    <col min="10253" max="10258" width="8.85546875" style="2" customWidth="1"/>
    <col min="10259" max="10259" width="12.140625" style="2" customWidth="1"/>
    <col min="10260" max="10261" width="8.85546875" style="2" customWidth="1"/>
    <col min="10262" max="10496" width="9.140625" style="2"/>
    <col min="10497" max="10497" width="5.7109375" style="2" customWidth="1"/>
    <col min="10498" max="10499" width="19.7109375" style="2" customWidth="1"/>
    <col min="10500" max="10502" width="8.85546875" style="2" customWidth="1"/>
    <col min="10503" max="10503" width="11.7109375" style="2" customWidth="1"/>
    <col min="10504" max="10504" width="11" style="2" customWidth="1"/>
    <col min="10505" max="10505" width="8.85546875" style="2" customWidth="1"/>
    <col min="10506" max="10506" width="11.7109375" style="2" customWidth="1"/>
    <col min="10507" max="10507" width="8.85546875" style="2" customWidth="1"/>
    <col min="10508" max="10508" width="12.42578125" style="2" customWidth="1"/>
    <col min="10509" max="10514" width="8.85546875" style="2" customWidth="1"/>
    <col min="10515" max="10515" width="12.140625" style="2" customWidth="1"/>
    <col min="10516" max="10517" width="8.85546875" style="2" customWidth="1"/>
    <col min="10518" max="10752" width="9.140625" style="2"/>
    <col min="10753" max="10753" width="5.7109375" style="2" customWidth="1"/>
    <col min="10754" max="10755" width="19.7109375" style="2" customWidth="1"/>
    <col min="10756" max="10758" width="8.85546875" style="2" customWidth="1"/>
    <col min="10759" max="10759" width="11.7109375" style="2" customWidth="1"/>
    <col min="10760" max="10760" width="11" style="2" customWidth="1"/>
    <col min="10761" max="10761" width="8.85546875" style="2" customWidth="1"/>
    <col min="10762" max="10762" width="11.7109375" style="2" customWidth="1"/>
    <col min="10763" max="10763" width="8.85546875" style="2" customWidth="1"/>
    <col min="10764" max="10764" width="12.42578125" style="2" customWidth="1"/>
    <col min="10765" max="10770" width="8.85546875" style="2" customWidth="1"/>
    <col min="10771" max="10771" width="12.140625" style="2" customWidth="1"/>
    <col min="10772" max="10773" width="8.85546875" style="2" customWidth="1"/>
    <col min="10774" max="11008" width="9.140625" style="2"/>
    <col min="11009" max="11009" width="5.7109375" style="2" customWidth="1"/>
    <col min="11010" max="11011" width="19.7109375" style="2" customWidth="1"/>
    <col min="11012" max="11014" width="8.85546875" style="2" customWidth="1"/>
    <col min="11015" max="11015" width="11.7109375" style="2" customWidth="1"/>
    <col min="11016" max="11016" width="11" style="2" customWidth="1"/>
    <col min="11017" max="11017" width="8.85546875" style="2" customWidth="1"/>
    <col min="11018" max="11018" width="11.7109375" style="2" customWidth="1"/>
    <col min="11019" max="11019" width="8.85546875" style="2" customWidth="1"/>
    <col min="11020" max="11020" width="12.42578125" style="2" customWidth="1"/>
    <col min="11021" max="11026" width="8.85546875" style="2" customWidth="1"/>
    <col min="11027" max="11027" width="12.140625" style="2" customWidth="1"/>
    <col min="11028" max="11029" width="8.85546875" style="2" customWidth="1"/>
    <col min="11030" max="11264" width="9.140625" style="2"/>
    <col min="11265" max="11265" width="5.7109375" style="2" customWidth="1"/>
    <col min="11266" max="11267" width="19.7109375" style="2" customWidth="1"/>
    <col min="11268" max="11270" width="8.85546875" style="2" customWidth="1"/>
    <col min="11271" max="11271" width="11.7109375" style="2" customWidth="1"/>
    <col min="11272" max="11272" width="11" style="2" customWidth="1"/>
    <col min="11273" max="11273" width="8.85546875" style="2" customWidth="1"/>
    <col min="11274" max="11274" width="11.7109375" style="2" customWidth="1"/>
    <col min="11275" max="11275" width="8.85546875" style="2" customWidth="1"/>
    <col min="11276" max="11276" width="12.42578125" style="2" customWidth="1"/>
    <col min="11277" max="11282" width="8.85546875" style="2" customWidth="1"/>
    <col min="11283" max="11283" width="12.140625" style="2" customWidth="1"/>
    <col min="11284" max="11285" width="8.85546875" style="2" customWidth="1"/>
    <col min="11286" max="11520" width="9.140625" style="2"/>
    <col min="11521" max="11521" width="5.7109375" style="2" customWidth="1"/>
    <col min="11522" max="11523" width="19.7109375" style="2" customWidth="1"/>
    <col min="11524" max="11526" width="8.85546875" style="2" customWidth="1"/>
    <col min="11527" max="11527" width="11.7109375" style="2" customWidth="1"/>
    <col min="11528" max="11528" width="11" style="2" customWidth="1"/>
    <col min="11529" max="11529" width="8.85546875" style="2" customWidth="1"/>
    <col min="11530" max="11530" width="11.7109375" style="2" customWidth="1"/>
    <col min="11531" max="11531" width="8.85546875" style="2" customWidth="1"/>
    <col min="11532" max="11532" width="12.42578125" style="2" customWidth="1"/>
    <col min="11533" max="11538" width="8.85546875" style="2" customWidth="1"/>
    <col min="11539" max="11539" width="12.140625" style="2" customWidth="1"/>
    <col min="11540" max="11541" width="8.85546875" style="2" customWidth="1"/>
    <col min="11542" max="11776" width="9.140625" style="2"/>
    <col min="11777" max="11777" width="5.7109375" style="2" customWidth="1"/>
    <col min="11778" max="11779" width="19.7109375" style="2" customWidth="1"/>
    <col min="11780" max="11782" width="8.85546875" style="2" customWidth="1"/>
    <col min="11783" max="11783" width="11.7109375" style="2" customWidth="1"/>
    <col min="11784" max="11784" width="11" style="2" customWidth="1"/>
    <col min="11785" max="11785" width="8.85546875" style="2" customWidth="1"/>
    <col min="11786" max="11786" width="11.7109375" style="2" customWidth="1"/>
    <col min="11787" max="11787" width="8.85546875" style="2" customWidth="1"/>
    <col min="11788" max="11788" width="12.42578125" style="2" customWidth="1"/>
    <col min="11789" max="11794" width="8.85546875" style="2" customWidth="1"/>
    <col min="11795" max="11795" width="12.140625" style="2" customWidth="1"/>
    <col min="11796" max="11797" width="8.85546875" style="2" customWidth="1"/>
    <col min="11798" max="12032" width="9.140625" style="2"/>
    <col min="12033" max="12033" width="5.7109375" style="2" customWidth="1"/>
    <col min="12034" max="12035" width="19.7109375" style="2" customWidth="1"/>
    <col min="12036" max="12038" width="8.85546875" style="2" customWidth="1"/>
    <col min="12039" max="12039" width="11.7109375" style="2" customWidth="1"/>
    <col min="12040" max="12040" width="11" style="2" customWidth="1"/>
    <col min="12041" max="12041" width="8.85546875" style="2" customWidth="1"/>
    <col min="12042" max="12042" width="11.7109375" style="2" customWidth="1"/>
    <col min="12043" max="12043" width="8.85546875" style="2" customWidth="1"/>
    <col min="12044" max="12044" width="12.42578125" style="2" customWidth="1"/>
    <col min="12045" max="12050" width="8.85546875" style="2" customWidth="1"/>
    <col min="12051" max="12051" width="12.140625" style="2" customWidth="1"/>
    <col min="12052" max="12053" width="8.85546875" style="2" customWidth="1"/>
    <col min="12054" max="12288" width="9.140625" style="2"/>
    <col min="12289" max="12289" width="5.7109375" style="2" customWidth="1"/>
    <col min="12290" max="12291" width="19.7109375" style="2" customWidth="1"/>
    <col min="12292" max="12294" width="8.85546875" style="2" customWidth="1"/>
    <col min="12295" max="12295" width="11.7109375" style="2" customWidth="1"/>
    <col min="12296" max="12296" width="11" style="2" customWidth="1"/>
    <col min="12297" max="12297" width="8.85546875" style="2" customWidth="1"/>
    <col min="12298" max="12298" width="11.7109375" style="2" customWidth="1"/>
    <col min="12299" max="12299" width="8.85546875" style="2" customWidth="1"/>
    <col min="12300" max="12300" width="12.42578125" style="2" customWidth="1"/>
    <col min="12301" max="12306" width="8.85546875" style="2" customWidth="1"/>
    <col min="12307" max="12307" width="12.140625" style="2" customWidth="1"/>
    <col min="12308" max="12309" width="8.85546875" style="2" customWidth="1"/>
    <col min="12310" max="12544" width="9.140625" style="2"/>
    <col min="12545" max="12545" width="5.7109375" style="2" customWidth="1"/>
    <col min="12546" max="12547" width="19.7109375" style="2" customWidth="1"/>
    <col min="12548" max="12550" width="8.85546875" style="2" customWidth="1"/>
    <col min="12551" max="12551" width="11.7109375" style="2" customWidth="1"/>
    <col min="12552" max="12552" width="11" style="2" customWidth="1"/>
    <col min="12553" max="12553" width="8.85546875" style="2" customWidth="1"/>
    <col min="12554" max="12554" width="11.7109375" style="2" customWidth="1"/>
    <col min="12555" max="12555" width="8.85546875" style="2" customWidth="1"/>
    <col min="12556" max="12556" width="12.42578125" style="2" customWidth="1"/>
    <col min="12557" max="12562" width="8.85546875" style="2" customWidth="1"/>
    <col min="12563" max="12563" width="12.140625" style="2" customWidth="1"/>
    <col min="12564" max="12565" width="8.85546875" style="2" customWidth="1"/>
    <col min="12566" max="12800" width="9.140625" style="2"/>
    <col min="12801" max="12801" width="5.7109375" style="2" customWidth="1"/>
    <col min="12802" max="12803" width="19.7109375" style="2" customWidth="1"/>
    <col min="12804" max="12806" width="8.85546875" style="2" customWidth="1"/>
    <col min="12807" max="12807" width="11.7109375" style="2" customWidth="1"/>
    <col min="12808" max="12808" width="11" style="2" customWidth="1"/>
    <col min="12809" max="12809" width="8.85546875" style="2" customWidth="1"/>
    <col min="12810" max="12810" width="11.7109375" style="2" customWidth="1"/>
    <col min="12811" max="12811" width="8.85546875" style="2" customWidth="1"/>
    <col min="12812" max="12812" width="12.42578125" style="2" customWidth="1"/>
    <col min="12813" max="12818" width="8.85546875" style="2" customWidth="1"/>
    <col min="12819" max="12819" width="12.140625" style="2" customWidth="1"/>
    <col min="12820" max="12821" width="8.85546875" style="2" customWidth="1"/>
    <col min="12822" max="13056" width="9.140625" style="2"/>
    <col min="13057" max="13057" width="5.7109375" style="2" customWidth="1"/>
    <col min="13058" max="13059" width="19.7109375" style="2" customWidth="1"/>
    <col min="13060" max="13062" width="8.85546875" style="2" customWidth="1"/>
    <col min="13063" max="13063" width="11.7109375" style="2" customWidth="1"/>
    <col min="13064" max="13064" width="11" style="2" customWidth="1"/>
    <col min="13065" max="13065" width="8.85546875" style="2" customWidth="1"/>
    <col min="13066" max="13066" width="11.7109375" style="2" customWidth="1"/>
    <col min="13067" max="13067" width="8.85546875" style="2" customWidth="1"/>
    <col min="13068" max="13068" width="12.42578125" style="2" customWidth="1"/>
    <col min="13069" max="13074" width="8.85546875" style="2" customWidth="1"/>
    <col min="13075" max="13075" width="12.140625" style="2" customWidth="1"/>
    <col min="13076" max="13077" width="8.85546875" style="2" customWidth="1"/>
    <col min="13078" max="13312" width="9.140625" style="2"/>
    <col min="13313" max="13313" width="5.7109375" style="2" customWidth="1"/>
    <col min="13314" max="13315" width="19.7109375" style="2" customWidth="1"/>
    <col min="13316" max="13318" width="8.85546875" style="2" customWidth="1"/>
    <col min="13319" max="13319" width="11.7109375" style="2" customWidth="1"/>
    <col min="13320" max="13320" width="11" style="2" customWidth="1"/>
    <col min="13321" max="13321" width="8.85546875" style="2" customWidth="1"/>
    <col min="13322" max="13322" width="11.7109375" style="2" customWidth="1"/>
    <col min="13323" max="13323" width="8.85546875" style="2" customWidth="1"/>
    <col min="13324" max="13324" width="12.42578125" style="2" customWidth="1"/>
    <col min="13325" max="13330" width="8.85546875" style="2" customWidth="1"/>
    <col min="13331" max="13331" width="12.140625" style="2" customWidth="1"/>
    <col min="13332" max="13333" width="8.85546875" style="2" customWidth="1"/>
    <col min="13334" max="13568" width="9.140625" style="2"/>
    <col min="13569" max="13569" width="5.7109375" style="2" customWidth="1"/>
    <col min="13570" max="13571" width="19.7109375" style="2" customWidth="1"/>
    <col min="13572" max="13574" width="8.85546875" style="2" customWidth="1"/>
    <col min="13575" max="13575" width="11.7109375" style="2" customWidth="1"/>
    <col min="13576" max="13576" width="11" style="2" customWidth="1"/>
    <col min="13577" max="13577" width="8.85546875" style="2" customWidth="1"/>
    <col min="13578" max="13578" width="11.7109375" style="2" customWidth="1"/>
    <col min="13579" max="13579" width="8.85546875" style="2" customWidth="1"/>
    <col min="13580" max="13580" width="12.42578125" style="2" customWidth="1"/>
    <col min="13581" max="13586" width="8.85546875" style="2" customWidth="1"/>
    <col min="13587" max="13587" width="12.140625" style="2" customWidth="1"/>
    <col min="13588" max="13589" width="8.85546875" style="2" customWidth="1"/>
    <col min="13590" max="13824" width="9.140625" style="2"/>
    <col min="13825" max="13825" width="5.7109375" style="2" customWidth="1"/>
    <col min="13826" max="13827" width="19.7109375" style="2" customWidth="1"/>
    <col min="13828" max="13830" width="8.85546875" style="2" customWidth="1"/>
    <col min="13831" max="13831" width="11.7109375" style="2" customWidth="1"/>
    <col min="13832" max="13832" width="11" style="2" customWidth="1"/>
    <col min="13833" max="13833" width="8.85546875" style="2" customWidth="1"/>
    <col min="13834" max="13834" width="11.7109375" style="2" customWidth="1"/>
    <col min="13835" max="13835" width="8.85546875" style="2" customWidth="1"/>
    <col min="13836" max="13836" width="12.42578125" style="2" customWidth="1"/>
    <col min="13837" max="13842" width="8.85546875" style="2" customWidth="1"/>
    <col min="13843" max="13843" width="12.140625" style="2" customWidth="1"/>
    <col min="13844" max="13845" width="8.85546875" style="2" customWidth="1"/>
    <col min="13846" max="14080" width="9.140625" style="2"/>
    <col min="14081" max="14081" width="5.7109375" style="2" customWidth="1"/>
    <col min="14082" max="14083" width="19.7109375" style="2" customWidth="1"/>
    <col min="14084" max="14086" width="8.85546875" style="2" customWidth="1"/>
    <col min="14087" max="14087" width="11.7109375" style="2" customWidth="1"/>
    <col min="14088" max="14088" width="11" style="2" customWidth="1"/>
    <col min="14089" max="14089" width="8.85546875" style="2" customWidth="1"/>
    <col min="14090" max="14090" width="11.7109375" style="2" customWidth="1"/>
    <col min="14091" max="14091" width="8.85546875" style="2" customWidth="1"/>
    <col min="14092" max="14092" width="12.42578125" style="2" customWidth="1"/>
    <col min="14093" max="14098" width="8.85546875" style="2" customWidth="1"/>
    <col min="14099" max="14099" width="12.140625" style="2" customWidth="1"/>
    <col min="14100" max="14101" width="8.85546875" style="2" customWidth="1"/>
    <col min="14102" max="14336" width="9.140625" style="2"/>
    <col min="14337" max="14337" width="5.7109375" style="2" customWidth="1"/>
    <col min="14338" max="14339" width="19.7109375" style="2" customWidth="1"/>
    <col min="14340" max="14342" width="8.85546875" style="2" customWidth="1"/>
    <col min="14343" max="14343" width="11.7109375" style="2" customWidth="1"/>
    <col min="14344" max="14344" width="11" style="2" customWidth="1"/>
    <col min="14345" max="14345" width="8.85546875" style="2" customWidth="1"/>
    <col min="14346" max="14346" width="11.7109375" style="2" customWidth="1"/>
    <col min="14347" max="14347" width="8.85546875" style="2" customWidth="1"/>
    <col min="14348" max="14348" width="12.42578125" style="2" customWidth="1"/>
    <col min="14349" max="14354" width="8.85546875" style="2" customWidth="1"/>
    <col min="14355" max="14355" width="12.140625" style="2" customWidth="1"/>
    <col min="14356" max="14357" width="8.85546875" style="2" customWidth="1"/>
    <col min="14358" max="14592" width="9.140625" style="2"/>
    <col min="14593" max="14593" width="5.7109375" style="2" customWidth="1"/>
    <col min="14594" max="14595" width="19.7109375" style="2" customWidth="1"/>
    <col min="14596" max="14598" width="8.85546875" style="2" customWidth="1"/>
    <col min="14599" max="14599" width="11.7109375" style="2" customWidth="1"/>
    <col min="14600" max="14600" width="11" style="2" customWidth="1"/>
    <col min="14601" max="14601" width="8.85546875" style="2" customWidth="1"/>
    <col min="14602" max="14602" width="11.7109375" style="2" customWidth="1"/>
    <col min="14603" max="14603" width="8.85546875" style="2" customWidth="1"/>
    <col min="14604" max="14604" width="12.42578125" style="2" customWidth="1"/>
    <col min="14605" max="14610" width="8.85546875" style="2" customWidth="1"/>
    <col min="14611" max="14611" width="12.140625" style="2" customWidth="1"/>
    <col min="14612" max="14613" width="8.85546875" style="2" customWidth="1"/>
    <col min="14614" max="14848" width="9.140625" style="2"/>
    <col min="14849" max="14849" width="5.7109375" style="2" customWidth="1"/>
    <col min="14850" max="14851" width="19.7109375" style="2" customWidth="1"/>
    <col min="14852" max="14854" width="8.85546875" style="2" customWidth="1"/>
    <col min="14855" max="14855" width="11.7109375" style="2" customWidth="1"/>
    <col min="14856" max="14856" width="11" style="2" customWidth="1"/>
    <col min="14857" max="14857" width="8.85546875" style="2" customWidth="1"/>
    <col min="14858" max="14858" width="11.7109375" style="2" customWidth="1"/>
    <col min="14859" max="14859" width="8.85546875" style="2" customWidth="1"/>
    <col min="14860" max="14860" width="12.42578125" style="2" customWidth="1"/>
    <col min="14861" max="14866" width="8.85546875" style="2" customWidth="1"/>
    <col min="14867" max="14867" width="12.140625" style="2" customWidth="1"/>
    <col min="14868" max="14869" width="8.85546875" style="2" customWidth="1"/>
    <col min="14870" max="15104" width="9.140625" style="2"/>
    <col min="15105" max="15105" width="5.7109375" style="2" customWidth="1"/>
    <col min="15106" max="15107" width="19.7109375" style="2" customWidth="1"/>
    <col min="15108" max="15110" width="8.85546875" style="2" customWidth="1"/>
    <col min="15111" max="15111" width="11.7109375" style="2" customWidth="1"/>
    <col min="15112" max="15112" width="11" style="2" customWidth="1"/>
    <col min="15113" max="15113" width="8.85546875" style="2" customWidth="1"/>
    <col min="15114" max="15114" width="11.7109375" style="2" customWidth="1"/>
    <col min="15115" max="15115" width="8.85546875" style="2" customWidth="1"/>
    <col min="15116" max="15116" width="12.42578125" style="2" customWidth="1"/>
    <col min="15117" max="15122" width="8.85546875" style="2" customWidth="1"/>
    <col min="15123" max="15123" width="12.140625" style="2" customWidth="1"/>
    <col min="15124" max="15125" width="8.85546875" style="2" customWidth="1"/>
    <col min="15126" max="15360" width="9.140625" style="2"/>
    <col min="15361" max="15361" width="5.7109375" style="2" customWidth="1"/>
    <col min="15362" max="15363" width="19.7109375" style="2" customWidth="1"/>
    <col min="15364" max="15366" width="8.85546875" style="2" customWidth="1"/>
    <col min="15367" max="15367" width="11.7109375" style="2" customWidth="1"/>
    <col min="15368" max="15368" width="11" style="2" customWidth="1"/>
    <col min="15369" max="15369" width="8.85546875" style="2" customWidth="1"/>
    <col min="15370" max="15370" width="11.7109375" style="2" customWidth="1"/>
    <col min="15371" max="15371" width="8.85546875" style="2" customWidth="1"/>
    <col min="15372" max="15372" width="12.42578125" style="2" customWidth="1"/>
    <col min="15373" max="15378" width="8.85546875" style="2" customWidth="1"/>
    <col min="15379" max="15379" width="12.140625" style="2" customWidth="1"/>
    <col min="15380" max="15381" width="8.85546875" style="2" customWidth="1"/>
    <col min="15382" max="15616" width="9.140625" style="2"/>
    <col min="15617" max="15617" width="5.7109375" style="2" customWidth="1"/>
    <col min="15618" max="15619" width="19.7109375" style="2" customWidth="1"/>
    <col min="15620" max="15622" width="8.85546875" style="2" customWidth="1"/>
    <col min="15623" max="15623" width="11.7109375" style="2" customWidth="1"/>
    <col min="15624" max="15624" width="11" style="2" customWidth="1"/>
    <col min="15625" max="15625" width="8.85546875" style="2" customWidth="1"/>
    <col min="15626" max="15626" width="11.7109375" style="2" customWidth="1"/>
    <col min="15627" max="15627" width="8.85546875" style="2" customWidth="1"/>
    <col min="15628" max="15628" width="12.42578125" style="2" customWidth="1"/>
    <col min="15629" max="15634" width="8.85546875" style="2" customWidth="1"/>
    <col min="15635" max="15635" width="12.140625" style="2" customWidth="1"/>
    <col min="15636" max="15637" width="8.85546875" style="2" customWidth="1"/>
    <col min="15638" max="15872" width="9.140625" style="2"/>
    <col min="15873" max="15873" width="5.7109375" style="2" customWidth="1"/>
    <col min="15874" max="15875" width="19.7109375" style="2" customWidth="1"/>
    <col min="15876" max="15878" width="8.85546875" style="2" customWidth="1"/>
    <col min="15879" max="15879" width="11.7109375" style="2" customWidth="1"/>
    <col min="15880" max="15880" width="11" style="2" customWidth="1"/>
    <col min="15881" max="15881" width="8.85546875" style="2" customWidth="1"/>
    <col min="15882" max="15882" width="11.7109375" style="2" customWidth="1"/>
    <col min="15883" max="15883" width="8.85546875" style="2" customWidth="1"/>
    <col min="15884" max="15884" width="12.42578125" style="2" customWidth="1"/>
    <col min="15885" max="15890" width="8.85546875" style="2" customWidth="1"/>
    <col min="15891" max="15891" width="12.140625" style="2" customWidth="1"/>
    <col min="15892" max="15893" width="8.85546875" style="2" customWidth="1"/>
    <col min="15894" max="16128" width="9.140625" style="2"/>
    <col min="16129" max="16129" width="5.7109375" style="2" customWidth="1"/>
    <col min="16130" max="16131" width="19.7109375" style="2" customWidth="1"/>
    <col min="16132" max="16134" width="8.85546875" style="2" customWidth="1"/>
    <col min="16135" max="16135" width="11.7109375" style="2" customWidth="1"/>
    <col min="16136" max="16136" width="11" style="2" customWidth="1"/>
    <col min="16137" max="16137" width="8.85546875" style="2" customWidth="1"/>
    <col min="16138" max="16138" width="11.7109375" style="2" customWidth="1"/>
    <col min="16139" max="16139" width="8.85546875" style="2" customWidth="1"/>
    <col min="16140" max="16140" width="12.42578125" style="2" customWidth="1"/>
    <col min="16141" max="16146" width="8.85546875" style="2" customWidth="1"/>
    <col min="16147" max="16147" width="12.140625" style="2" customWidth="1"/>
    <col min="16148" max="16149" width="8.85546875" style="2" customWidth="1"/>
    <col min="16150" max="16384" width="9.140625" style="2"/>
  </cols>
  <sheetData>
    <row r="1" spans="1:256" x14ac:dyDescent="0.25">
      <c r="A1" s="1" t="s">
        <v>0</v>
      </c>
      <c r="B1" s="1"/>
    </row>
    <row r="2" spans="1:256" x14ac:dyDescent="0.25">
      <c r="A2" s="3" t="s">
        <v>1</v>
      </c>
      <c r="B2" s="3"/>
    </row>
    <row r="3" spans="1:256" s="5" customFormat="1" ht="16.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56" s="5" customFormat="1" ht="16.5" x14ac:dyDescent="0.25">
      <c r="B4" s="6"/>
      <c r="C4" s="6"/>
      <c r="D4" s="6"/>
      <c r="E4" s="7"/>
      <c r="I4" s="7" t="str">
        <f>'[1]1_BPS'!E5</f>
        <v>PROVINSI</v>
      </c>
      <c r="J4" s="8" t="str">
        <f>'[1]1_BPS'!F5</f>
        <v>NUSA TENGGARA BARAT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56" s="5" customFormat="1" ht="16.5" x14ac:dyDescent="0.25">
      <c r="B5" s="6"/>
      <c r="C5" s="6"/>
      <c r="D5" s="6"/>
      <c r="E5" s="7"/>
      <c r="I5" s="7" t="str">
        <f>'[1]1_BPS'!E6</f>
        <v xml:space="preserve">TAHUN </v>
      </c>
      <c r="J5" s="8">
        <f>'[1]1_BPS'!F6</f>
        <v>2019</v>
      </c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56" ht="15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56" s="20" customFormat="1" x14ac:dyDescent="0.25">
      <c r="A7" s="12" t="s">
        <v>3</v>
      </c>
      <c r="B7" s="13" t="s">
        <v>4</v>
      </c>
      <c r="C7" s="13" t="s">
        <v>5</v>
      </c>
      <c r="D7" s="14"/>
      <c r="E7" s="15"/>
      <c r="F7" s="15"/>
      <c r="G7" s="14" t="s">
        <v>6</v>
      </c>
      <c r="H7" s="16"/>
      <c r="I7" s="15"/>
      <c r="J7" s="15"/>
      <c r="K7" s="15"/>
      <c r="L7" s="17"/>
      <c r="M7" s="18" t="s">
        <v>7</v>
      </c>
      <c r="N7" s="19"/>
      <c r="O7" s="19"/>
      <c r="P7" s="19"/>
      <c r="Q7" s="19"/>
      <c r="R7" s="19"/>
      <c r="S7" s="19"/>
      <c r="T7" s="19"/>
      <c r="U7" s="1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0" customFormat="1" x14ac:dyDescent="0.25">
      <c r="A8" s="21"/>
      <c r="B8" s="22"/>
      <c r="C8" s="22"/>
      <c r="D8" s="23"/>
      <c r="E8" s="24"/>
      <c r="F8" s="25"/>
      <c r="G8" s="24" t="s">
        <v>8</v>
      </c>
      <c r="H8" s="26">
        <f>J5-1</f>
        <v>2018</v>
      </c>
      <c r="I8" s="24"/>
      <c r="J8" s="24"/>
      <c r="K8" s="24"/>
      <c r="L8" s="27"/>
      <c r="M8" s="23"/>
      <c r="N8" s="24"/>
      <c r="P8" s="24" t="s">
        <v>8</v>
      </c>
      <c r="Q8" s="26">
        <f>J5-2</f>
        <v>2017</v>
      </c>
      <c r="R8" s="24"/>
      <c r="S8" s="24"/>
      <c r="T8" s="24"/>
      <c r="U8" s="27"/>
    </row>
    <row r="9" spans="1:256" s="20" customFormat="1" x14ac:dyDescent="0.25">
      <c r="A9" s="21"/>
      <c r="B9" s="22"/>
      <c r="C9" s="22"/>
      <c r="D9" s="28" t="s">
        <v>9</v>
      </c>
      <c r="E9" s="29"/>
      <c r="F9" s="30"/>
      <c r="G9" s="28" t="s">
        <v>10</v>
      </c>
      <c r="H9" s="29"/>
      <c r="I9" s="29"/>
      <c r="J9" s="29"/>
      <c r="K9" s="29"/>
      <c r="L9" s="30"/>
      <c r="M9" s="28" t="s">
        <v>11</v>
      </c>
      <c r="N9" s="29"/>
      <c r="O9" s="30"/>
      <c r="P9" s="29" t="s">
        <v>12</v>
      </c>
      <c r="Q9" s="29"/>
      <c r="R9" s="29"/>
      <c r="S9" s="29"/>
      <c r="T9" s="29"/>
      <c r="U9" s="30"/>
    </row>
    <row r="10" spans="1:256" x14ac:dyDescent="0.25">
      <c r="A10" s="21"/>
      <c r="B10" s="22"/>
      <c r="C10" s="22"/>
      <c r="D10" s="31"/>
      <c r="E10" s="32"/>
      <c r="F10" s="33"/>
      <c r="G10" s="34" t="s">
        <v>13</v>
      </c>
      <c r="H10" s="35"/>
      <c r="I10" s="34" t="s">
        <v>14</v>
      </c>
      <c r="J10" s="35"/>
      <c r="K10" s="34" t="s">
        <v>15</v>
      </c>
      <c r="L10" s="35"/>
      <c r="M10" s="31"/>
      <c r="N10" s="32"/>
      <c r="O10" s="33"/>
      <c r="P10" s="36" t="s">
        <v>13</v>
      </c>
      <c r="Q10" s="35"/>
      <c r="R10" s="34" t="s">
        <v>14</v>
      </c>
      <c r="S10" s="35"/>
      <c r="T10" s="34" t="s">
        <v>15</v>
      </c>
      <c r="U10" s="35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20" customFormat="1" x14ac:dyDescent="0.25">
      <c r="A11" s="33"/>
      <c r="B11" s="37"/>
      <c r="C11" s="37"/>
      <c r="D11" s="38" t="s">
        <v>13</v>
      </c>
      <c r="E11" s="38" t="s">
        <v>14</v>
      </c>
      <c r="F11" s="38" t="s">
        <v>16</v>
      </c>
      <c r="G11" s="39" t="s">
        <v>17</v>
      </c>
      <c r="H11" s="39" t="s">
        <v>18</v>
      </c>
      <c r="I11" s="39" t="s">
        <v>17</v>
      </c>
      <c r="J11" s="39" t="s">
        <v>18</v>
      </c>
      <c r="K11" s="39" t="s">
        <v>17</v>
      </c>
      <c r="L11" s="39" t="s">
        <v>18</v>
      </c>
      <c r="M11" s="40" t="s">
        <v>13</v>
      </c>
      <c r="N11" s="40" t="s">
        <v>14</v>
      </c>
      <c r="O11" s="40" t="s">
        <v>16</v>
      </c>
      <c r="P11" s="41" t="s">
        <v>17</v>
      </c>
      <c r="Q11" s="39" t="s">
        <v>18</v>
      </c>
      <c r="R11" s="39" t="s">
        <v>17</v>
      </c>
      <c r="S11" s="39" t="s">
        <v>18</v>
      </c>
      <c r="T11" s="39" t="s">
        <v>17</v>
      </c>
      <c r="U11" s="39" t="s">
        <v>18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3">
        <v>16</v>
      </c>
      <c r="Q12" s="42">
        <v>17</v>
      </c>
      <c r="R12" s="42">
        <v>18</v>
      </c>
      <c r="S12" s="42">
        <v>19</v>
      </c>
      <c r="T12" s="42">
        <v>20</v>
      </c>
      <c r="U12" s="42">
        <v>21</v>
      </c>
      <c r="V12" s="44"/>
      <c r="W12" s="44"/>
      <c r="X12" s="44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x14ac:dyDescent="0.25">
      <c r="A13" s="45">
        <f>'[1]9_IFK'!A9</f>
        <v>1</v>
      </c>
      <c r="B13" s="45" t="str">
        <f>'[1]9_IFK'!B9</f>
        <v xml:space="preserve"> Lombok Barat</v>
      </c>
      <c r="C13" s="45">
        <f>'[1]9_IFK'!C9</f>
        <v>19</v>
      </c>
      <c r="D13" s="46">
        <v>1</v>
      </c>
      <c r="E13" s="47">
        <v>1</v>
      </c>
      <c r="F13" s="46">
        <f t="shared" ref="F13:F21" si="0">SUM(D13:E13)</f>
        <v>2</v>
      </c>
      <c r="G13" s="47">
        <v>1</v>
      </c>
      <c r="H13" s="48">
        <f t="shared" ref="H13:H22" si="1">G13/D13*100</f>
        <v>100</v>
      </c>
      <c r="I13" s="46">
        <v>1</v>
      </c>
      <c r="J13" s="48">
        <f>I13/E13*100</f>
        <v>100</v>
      </c>
      <c r="K13" s="49">
        <f t="shared" ref="K13:K22" si="2">G13+I13</f>
        <v>2</v>
      </c>
      <c r="L13" s="48">
        <f t="shared" ref="L13:L20" si="3">K13/F13*100</f>
        <v>100</v>
      </c>
      <c r="M13" s="49">
        <v>6</v>
      </c>
      <c r="N13" s="49">
        <v>3</v>
      </c>
      <c r="O13" s="46">
        <f t="shared" ref="O13:O22" si="4">SUM(M13:N13)</f>
        <v>9</v>
      </c>
      <c r="P13" s="50">
        <v>6</v>
      </c>
      <c r="Q13" s="51">
        <f>P13/M13*100</f>
        <v>100</v>
      </c>
      <c r="R13" s="46">
        <v>3</v>
      </c>
      <c r="S13" s="51">
        <f t="shared" ref="S13:S22" si="5">R13/N13*100</f>
        <v>100</v>
      </c>
      <c r="T13" s="46">
        <f t="shared" ref="T13:T22" si="6">P13+R13</f>
        <v>9</v>
      </c>
      <c r="U13" s="51">
        <f t="shared" ref="U13:U22" si="7">T13/O13*100</f>
        <v>100</v>
      </c>
    </row>
    <row r="14" spans="1:256" x14ac:dyDescent="0.25">
      <c r="A14" s="45">
        <f>'[1]9_IFK'!A10</f>
        <v>2</v>
      </c>
      <c r="B14" s="45" t="str">
        <f>'[1]9_IFK'!B10</f>
        <v xml:space="preserve"> Lombok Tengah</v>
      </c>
      <c r="C14" s="45">
        <f>'[1]9_IFK'!C10</f>
        <v>28</v>
      </c>
      <c r="D14" s="49">
        <v>0</v>
      </c>
      <c r="E14" s="52">
        <v>0</v>
      </c>
      <c r="F14" s="49">
        <f>SUM(D14:E14)</f>
        <v>0</v>
      </c>
      <c r="G14" s="52">
        <v>0</v>
      </c>
      <c r="H14" s="53" t="e">
        <f t="shared" si="1"/>
        <v>#DIV/0!</v>
      </c>
      <c r="I14" s="49">
        <v>0</v>
      </c>
      <c r="J14" s="53" t="e">
        <f t="shared" ref="J14:J22" si="8">I14/E14*100</f>
        <v>#DIV/0!</v>
      </c>
      <c r="K14" s="49">
        <f t="shared" si="2"/>
        <v>0</v>
      </c>
      <c r="L14" s="53" t="e">
        <f t="shared" si="3"/>
        <v>#DIV/0!</v>
      </c>
      <c r="M14" s="49">
        <v>3</v>
      </c>
      <c r="N14" s="49">
        <v>0</v>
      </c>
      <c r="O14" s="49">
        <f t="shared" si="4"/>
        <v>3</v>
      </c>
      <c r="P14" s="54">
        <v>3</v>
      </c>
      <c r="Q14" s="55">
        <f t="shared" ref="Q14:Q22" si="9">P14/M14*100</f>
        <v>100</v>
      </c>
      <c r="R14" s="49">
        <v>0</v>
      </c>
      <c r="S14" s="55" t="e">
        <f t="shared" si="5"/>
        <v>#DIV/0!</v>
      </c>
      <c r="T14" s="49">
        <f t="shared" si="6"/>
        <v>3</v>
      </c>
      <c r="U14" s="55">
        <f t="shared" si="7"/>
        <v>100</v>
      </c>
    </row>
    <row r="15" spans="1:256" x14ac:dyDescent="0.25">
      <c r="A15" s="45">
        <f>'[1]9_IFK'!A11</f>
        <v>3</v>
      </c>
      <c r="B15" s="45" t="str">
        <f>'[1]9_IFK'!B11</f>
        <v xml:space="preserve"> Lombok Timur</v>
      </c>
      <c r="C15" s="45">
        <f>'[1]9_IFK'!C11</f>
        <v>32</v>
      </c>
      <c r="D15" s="49">
        <v>0</v>
      </c>
      <c r="E15" s="52">
        <v>0</v>
      </c>
      <c r="F15" s="49">
        <f t="shared" si="0"/>
        <v>0</v>
      </c>
      <c r="G15" s="52">
        <v>0</v>
      </c>
      <c r="H15" s="53" t="e">
        <f t="shared" si="1"/>
        <v>#DIV/0!</v>
      </c>
      <c r="I15" s="49">
        <v>0</v>
      </c>
      <c r="J15" s="53" t="e">
        <f t="shared" si="8"/>
        <v>#DIV/0!</v>
      </c>
      <c r="K15" s="49">
        <f t="shared" si="2"/>
        <v>0</v>
      </c>
      <c r="L15" s="53" t="e">
        <f t="shared" si="3"/>
        <v>#DIV/0!</v>
      </c>
      <c r="M15" s="49">
        <v>11</v>
      </c>
      <c r="N15" s="49">
        <v>7</v>
      </c>
      <c r="O15" s="49">
        <f t="shared" si="4"/>
        <v>18</v>
      </c>
      <c r="P15" s="54">
        <v>9</v>
      </c>
      <c r="Q15" s="55">
        <f t="shared" si="9"/>
        <v>81.818181818181827</v>
      </c>
      <c r="R15" s="49">
        <v>6</v>
      </c>
      <c r="S15" s="55">
        <f t="shared" si="5"/>
        <v>85.714285714285708</v>
      </c>
      <c r="T15" s="49">
        <f t="shared" si="6"/>
        <v>15</v>
      </c>
      <c r="U15" s="55">
        <f t="shared" si="7"/>
        <v>83.333333333333343</v>
      </c>
    </row>
    <row r="16" spans="1:256" x14ac:dyDescent="0.25">
      <c r="A16" s="45">
        <f>'[1]9_IFK'!A12</f>
        <v>4</v>
      </c>
      <c r="B16" s="45" t="str">
        <f>'[1]9_IFK'!B12</f>
        <v xml:space="preserve"> Sumbawa</v>
      </c>
      <c r="C16" s="45">
        <f>'[1]9_IFK'!C12</f>
        <v>25</v>
      </c>
      <c r="D16" s="49">
        <v>0</v>
      </c>
      <c r="E16" s="52">
        <v>1</v>
      </c>
      <c r="F16" s="49">
        <f t="shared" si="0"/>
        <v>1</v>
      </c>
      <c r="G16" s="52">
        <v>0</v>
      </c>
      <c r="H16" s="53" t="e">
        <f t="shared" si="1"/>
        <v>#DIV/0!</v>
      </c>
      <c r="I16" s="49">
        <v>1</v>
      </c>
      <c r="J16" s="53">
        <f t="shared" si="8"/>
        <v>100</v>
      </c>
      <c r="K16" s="49">
        <f t="shared" si="2"/>
        <v>1</v>
      </c>
      <c r="L16" s="53">
        <f t="shared" si="3"/>
        <v>100</v>
      </c>
      <c r="M16" s="49">
        <v>8</v>
      </c>
      <c r="N16" s="49">
        <v>5</v>
      </c>
      <c r="O16" s="49">
        <f t="shared" si="4"/>
        <v>13</v>
      </c>
      <c r="P16" s="54">
        <v>8</v>
      </c>
      <c r="Q16" s="55">
        <f t="shared" si="9"/>
        <v>100</v>
      </c>
      <c r="R16" s="49">
        <v>4</v>
      </c>
      <c r="S16" s="55">
        <f t="shared" si="5"/>
        <v>80</v>
      </c>
      <c r="T16" s="49">
        <f t="shared" si="6"/>
        <v>12</v>
      </c>
      <c r="U16" s="55">
        <f t="shared" si="7"/>
        <v>92.307692307692307</v>
      </c>
    </row>
    <row r="17" spans="1:256" x14ac:dyDescent="0.25">
      <c r="A17" s="45">
        <f>'[1]9_IFK'!A13</f>
        <v>5</v>
      </c>
      <c r="B17" s="45" t="str">
        <f>'[1]9_IFK'!B13</f>
        <v xml:space="preserve"> Dompu</v>
      </c>
      <c r="C17" s="45">
        <f>'[1]9_IFK'!C13</f>
        <v>9</v>
      </c>
      <c r="D17" s="49">
        <v>1</v>
      </c>
      <c r="E17" s="52">
        <v>2</v>
      </c>
      <c r="F17" s="49">
        <f t="shared" si="0"/>
        <v>3</v>
      </c>
      <c r="G17" s="52">
        <v>1</v>
      </c>
      <c r="H17" s="53">
        <f t="shared" si="1"/>
        <v>100</v>
      </c>
      <c r="I17" s="49">
        <v>1</v>
      </c>
      <c r="J17" s="55">
        <f t="shared" si="8"/>
        <v>50</v>
      </c>
      <c r="K17" s="49">
        <f t="shared" si="2"/>
        <v>2</v>
      </c>
      <c r="L17" s="55">
        <f t="shared" si="3"/>
        <v>66.666666666666657</v>
      </c>
      <c r="M17" s="49">
        <v>18</v>
      </c>
      <c r="N17" s="49">
        <v>9</v>
      </c>
      <c r="O17" s="49">
        <f t="shared" si="4"/>
        <v>27</v>
      </c>
      <c r="P17" s="54">
        <v>12</v>
      </c>
      <c r="Q17" s="55">
        <f t="shared" si="9"/>
        <v>66.666666666666657</v>
      </c>
      <c r="R17" s="49">
        <v>3</v>
      </c>
      <c r="S17" s="55">
        <f t="shared" si="5"/>
        <v>33.333333333333329</v>
      </c>
      <c r="T17" s="49">
        <f t="shared" si="6"/>
        <v>15</v>
      </c>
      <c r="U17" s="55">
        <f t="shared" si="7"/>
        <v>55.555555555555557</v>
      </c>
    </row>
    <row r="18" spans="1:256" x14ac:dyDescent="0.25">
      <c r="A18" s="45">
        <f>'[1]9_IFK'!A14</f>
        <v>6</v>
      </c>
      <c r="B18" s="45" t="str">
        <f>'[1]9_IFK'!B14</f>
        <v xml:space="preserve"> Bima</v>
      </c>
      <c r="C18" s="45">
        <f>'[1]9_IFK'!C14</f>
        <v>21</v>
      </c>
      <c r="D18" s="49">
        <v>13</v>
      </c>
      <c r="E18" s="52">
        <v>14</v>
      </c>
      <c r="F18" s="49">
        <f t="shared" si="0"/>
        <v>27</v>
      </c>
      <c r="G18" s="52">
        <v>13</v>
      </c>
      <c r="H18" s="53">
        <f t="shared" si="1"/>
        <v>100</v>
      </c>
      <c r="I18" s="49">
        <v>14</v>
      </c>
      <c r="J18" s="53">
        <f t="shared" si="8"/>
        <v>100</v>
      </c>
      <c r="K18" s="49">
        <f t="shared" si="2"/>
        <v>27</v>
      </c>
      <c r="L18" s="53">
        <f t="shared" si="3"/>
        <v>100</v>
      </c>
      <c r="M18" s="49">
        <v>38</v>
      </c>
      <c r="N18" s="49">
        <v>36</v>
      </c>
      <c r="O18" s="49">
        <f>SUM(M18:N18)</f>
        <v>74</v>
      </c>
      <c r="P18" s="54">
        <v>38</v>
      </c>
      <c r="Q18" s="55">
        <f t="shared" si="9"/>
        <v>100</v>
      </c>
      <c r="R18" s="49">
        <v>36</v>
      </c>
      <c r="S18" s="55">
        <f t="shared" si="5"/>
        <v>100</v>
      </c>
      <c r="T18" s="49">
        <f t="shared" si="6"/>
        <v>74</v>
      </c>
      <c r="U18" s="55">
        <f t="shared" si="7"/>
        <v>100</v>
      </c>
    </row>
    <row r="19" spans="1:256" x14ac:dyDescent="0.25">
      <c r="A19" s="45">
        <f>'[1]9_IFK'!A15</f>
        <v>7</v>
      </c>
      <c r="B19" s="45" t="str">
        <f>'[1]9_IFK'!B15</f>
        <v xml:space="preserve"> Sumbawa Barat</v>
      </c>
      <c r="C19" s="45">
        <f>'[1]9_IFK'!C15</f>
        <v>9</v>
      </c>
      <c r="D19" s="49">
        <v>1</v>
      </c>
      <c r="E19" s="52">
        <v>1</v>
      </c>
      <c r="F19" s="49">
        <f t="shared" si="0"/>
        <v>2</v>
      </c>
      <c r="G19" s="52">
        <v>0</v>
      </c>
      <c r="H19" s="53">
        <f t="shared" si="1"/>
        <v>0</v>
      </c>
      <c r="I19" s="49">
        <v>1</v>
      </c>
      <c r="J19" s="53">
        <f t="shared" si="8"/>
        <v>100</v>
      </c>
      <c r="K19" s="49">
        <f t="shared" si="2"/>
        <v>1</v>
      </c>
      <c r="L19" s="55">
        <f t="shared" si="3"/>
        <v>50</v>
      </c>
      <c r="M19" s="49">
        <v>10</v>
      </c>
      <c r="N19" s="49">
        <v>3</v>
      </c>
      <c r="O19" s="49">
        <f t="shared" si="4"/>
        <v>13</v>
      </c>
      <c r="P19" s="54">
        <v>7</v>
      </c>
      <c r="Q19" s="55">
        <f t="shared" si="9"/>
        <v>70</v>
      </c>
      <c r="R19" s="49">
        <v>2</v>
      </c>
      <c r="S19" s="55">
        <f>R19/N19*100</f>
        <v>66.666666666666657</v>
      </c>
      <c r="T19" s="49">
        <f t="shared" si="6"/>
        <v>9</v>
      </c>
      <c r="U19" s="55">
        <f t="shared" si="7"/>
        <v>69.230769230769226</v>
      </c>
    </row>
    <row r="20" spans="1:256" x14ac:dyDescent="0.25">
      <c r="A20" s="45">
        <f>'[1]9_IFK'!A16</f>
        <v>8</v>
      </c>
      <c r="B20" s="45" t="str">
        <f>'[1]9_IFK'!B16</f>
        <v xml:space="preserve"> Lombok Utara</v>
      </c>
      <c r="C20" s="45">
        <f>'[1]9_IFK'!C16</f>
        <v>8</v>
      </c>
      <c r="D20" s="49">
        <v>0</v>
      </c>
      <c r="E20" s="52">
        <v>0</v>
      </c>
      <c r="F20" s="49">
        <f t="shared" si="0"/>
        <v>0</v>
      </c>
      <c r="G20" s="52">
        <v>0</v>
      </c>
      <c r="H20" s="53" t="e">
        <f t="shared" si="1"/>
        <v>#DIV/0!</v>
      </c>
      <c r="I20" s="49">
        <v>0</v>
      </c>
      <c r="J20" s="53" t="e">
        <f t="shared" si="8"/>
        <v>#DIV/0!</v>
      </c>
      <c r="K20" s="49">
        <f t="shared" si="2"/>
        <v>0</v>
      </c>
      <c r="L20" s="53" t="e">
        <f t="shared" si="3"/>
        <v>#DIV/0!</v>
      </c>
      <c r="M20" s="49">
        <v>2</v>
      </c>
      <c r="N20" s="49">
        <v>0</v>
      </c>
      <c r="O20" s="49">
        <f t="shared" si="4"/>
        <v>2</v>
      </c>
      <c r="P20" s="54">
        <v>2</v>
      </c>
      <c r="Q20" s="55">
        <f t="shared" si="9"/>
        <v>100</v>
      </c>
      <c r="R20" s="49">
        <v>0</v>
      </c>
      <c r="S20" s="55" t="e">
        <f t="shared" si="5"/>
        <v>#DIV/0!</v>
      </c>
      <c r="T20" s="49">
        <f t="shared" si="6"/>
        <v>2</v>
      </c>
      <c r="U20" s="55">
        <f t="shared" si="7"/>
        <v>100</v>
      </c>
    </row>
    <row r="21" spans="1:256" x14ac:dyDescent="0.25">
      <c r="A21" s="45">
        <f>'[1]9_IFK'!A17</f>
        <v>9</v>
      </c>
      <c r="B21" s="45" t="str">
        <f>'[1]9_IFK'!B17</f>
        <v xml:space="preserve"> Kota Mataram</v>
      </c>
      <c r="C21" s="45">
        <f>'[1]9_IFK'!C17</f>
        <v>11</v>
      </c>
      <c r="D21" s="49">
        <v>0</v>
      </c>
      <c r="E21" s="52">
        <v>0</v>
      </c>
      <c r="F21" s="49">
        <f t="shared" si="0"/>
        <v>0</v>
      </c>
      <c r="G21" s="52">
        <v>0</v>
      </c>
      <c r="H21" s="53" t="e">
        <f t="shared" si="1"/>
        <v>#DIV/0!</v>
      </c>
      <c r="I21" s="49">
        <v>0</v>
      </c>
      <c r="J21" s="53" t="e">
        <f t="shared" si="8"/>
        <v>#DIV/0!</v>
      </c>
      <c r="K21" s="49">
        <f t="shared" si="2"/>
        <v>0</v>
      </c>
      <c r="L21" s="53" t="e">
        <f>K21/F21*100</f>
        <v>#DIV/0!</v>
      </c>
      <c r="M21" s="49">
        <v>2</v>
      </c>
      <c r="N21" s="49">
        <v>3</v>
      </c>
      <c r="O21" s="49">
        <f t="shared" si="4"/>
        <v>5</v>
      </c>
      <c r="P21" s="54">
        <v>2</v>
      </c>
      <c r="Q21" s="55">
        <f t="shared" si="9"/>
        <v>100</v>
      </c>
      <c r="R21" s="49">
        <v>3</v>
      </c>
      <c r="S21" s="55">
        <f t="shared" si="5"/>
        <v>100</v>
      </c>
      <c r="T21" s="49">
        <f t="shared" si="6"/>
        <v>5</v>
      </c>
      <c r="U21" s="55">
        <f t="shared" si="7"/>
        <v>100</v>
      </c>
    </row>
    <row r="22" spans="1:256" x14ac:dyDescent="0.25">
      <c r="A22" s="45">
        <f>'[1]9_IFK'!A18</f>
        <v>10</v>
      </c>
      <c r="B22" s="45" t="str">
        <f>'[1]9_IFK'!B18</f>
        <v xml:space="preserve"> Kota Bima</v>
      </c>
      <c r="C22" s="45">
        <f>'[1]9_IFK'!C18</f>
        <v>7</v>
      </c>
      <c r="D22" s="49">
        <v>1</v>
      </c>
      <c r="E22" s="52">
        <v>3</v>
      </c>
      <c r="F22" s="49">
        <f>SUM(D22:E22)</f>
        <v>4</v>
      </c>
      <c r="G22" s="52">
        <v>1</v>
      </c>
      <c r="H22" s="53">
        <f t="shared" si="1"/>
        <v>100</v>
      </c>
      <c r="I22" s="49">
        <v>3</v>
      </c>
      <c r="J22" s="53">
        <f t="shared" si="8"/>
        <v>100</v>
      </c>
      <c r="K22" s="49">
        <f t="shared" si="2"/>
        <v>4</v>
      </c>
      <c r="L22" s="53">
        <f>K22/F22*100</f>
        <v>100</v>
      </c>
      <c r="M22" s="49">
        <v>17</v>
      </c>
      <c r="N22" s="49">
        <v>11</v>
      </c>
      <c r="O22" s="49">
        <f t="shared" si="4"/>
        <v>28</v>
      </c>
      <c r="P22" s="54">
        <v>14</v>
      </c>
      <c r="Q22" s="55">
        <f t="shared" si="9"/>
        <v>82.35294117647058</v>
      </c>
      <c r="R22" s="49">
        <v>7</v>
      </c>
      <c r="S22" s="55">
        <f t="shared" si="5"/>
        <v>63.636363636363633</v>
      </c>
      <c r="T22" s="49">
        <f t="shared" si="6"/>
        <v>21</v>
      </c>
      <c r="U22" s="55">
        <f t="shared" si="7"/>
        <v>75</v>
      </c>
    </row>
    <row r="23" spans="1:256" x14ac:dyDescent="0.25">
      <c r="A23" s="56"/>
      <c r="B23" s="57"/>
      <c r="C23" s="57"/>
      <c r="D23" s="58"/>
      <c r="E23" s="59"/>
      <c r="F23" s="59"/>
      <c r="G23" s="59"/>
      <c r="H23" s="60"/>
      <c r="I23" s="59"/>
      <c r="J23" s="61"/>
      <c r="K23" s="58"/>
      <c r="L23" s="61"/>
      <c r="M23" s="58"/>
      <c r="N23" s="58"/>
      <c r="O23" s="58"/>
      <c r="P23" s="62"/>
      <c r="Q23" s="63"/>
      <c r="R23" s="58"/>
      <c r="S23" s="63"/>
      <c r="T23" s="58"/>
      <c r="U23" s="63"/>
    </row>
    <row r="24" spans="1:256" s="20" customFormat="1" ht="16.5" thickBot="1" x14ac:dyDescent="0.3">
      <c r="A24" s="64" t="s">
        <v>19</v>
      </c>
      <c r="B24" s="65"/>
      <c r="C24" s="66"/>
      <c r="D24" s="67">
        <f>SUM(D13:D23)</f>
        <v>17</v>
      </c>
      <c r="E24" s="67">
        <f>SUM(E13:E23)</f>
        <v>22</v>
      </c>
      <c r="F24" s="67">
        <f>SUM(F13:F23)</f>
        <v>39</v>
      </c>
      <c r="G24" s="67">
        <f>SUM(G13:G23)</f>
        <v>16</v>
      </c>
      <c r="H24" s="68">
        <f>G24/D24*100</f>
        <v>94.117647058823522</v>
      </c>
      <c r="I24" s="67">
        <f>SUM(I13:I23)</f>
        <v>21</v>
      </c>
      <c r="J24" s="69">
        <f>I24/E24*100</f>
        <v>95.454545454545453</v>
      </c>
      <c r="K24" s="67">
        <f>SUM(K13:K23)</f>
        <v>37</v>
      </c>
      <c r="L24" s="69">
        <f>K24/F24*100</f>
        <v>94.871794871794862</v>
      </c>
      <c r="M24" s="67">
        <f>SUM(M13:M23)</f>
        <v>115</v>
      </c>
      <c r="N24" s="67">
        <f>SUM(N13:N23)</f>
        <v>77</v>
      </c>
      <c r="O24" s="67">
        <f>SUM(O13:O23)</f>
        <v>192</v>
      </c>
      <c r="P24" s="67">
        <f>SUM(P13:P23)</f>
        <v>101</v>
      </c>
      <c r="Q24" s="70">
        <f>P24/M24*100</f>
        <v>87.826086956521749</v>
      </c>
      <c r="R24" s="71">
        <f>SUM(R13:R23)</f>
        <v>64</v>
      </c>
      <c r="S24" s="70">
        <f>R24/N24*100</f>
        <v>83.116883116883116</v>
      </c>
      <c r="T24" s="71">
        <f>SUM(T13:T23)</f>
        <v>165</v>
      </c>
      <c r="U24" s="70">
        <f>T24/O24*100</f>
        <v>85.9375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5">
      <c r="A25" s="72"/>
      <c r="B25" s="73"/>
      <c r="C25" s="73"/>
      <c r="D25" s="74"/>
      <c r="E25" s="74"/>
      <c r="F25" s="74"/>
      <c r="G25" s="74"/>
      <c r="H25" s="75"/>
      <c r="I25" s="74"/>
      <c r="J25" s="75"/>
      <c r="K25" s="74"/>
      <c r="L25" s="76"/>
      <c r="M25" s="76"/>
      <c r="N25" s="76"/>
      <c r="O25" s="76"/>
      <c r="P25" s="76"/>
      <c r="Q25" s="76"/>
      <c r="R25" s="76"/>
      <c r="S25" s="76"/>
      <c r="T25" s="76"/>
      <c r="U25" s="75"/>
      <c r="V25" s="75"/>
      <c r="W25" s="75"/>
      <c r="X25" s="76"/>
      <c r="Y25" s="72"/>
      <c r="Z25" s="72"/>
      <c r="AA25" s="72"/>
      <c r="AB25" s="72"/>
      <c r="AC25" s="72"/>
      <c r="AD25" s="72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x14ac:dyDescent="0.25">
      <c r="A26" s="77" t="s">
        <v>20</v>
      </c>
      <c r="B26" s="78"/>
      <c r="C26" s="79"/>
    </row>
    <row r="27" spans="1:256" x14ac:dyDescent="0.25">
      <c r="A27" s="78" t="s">
        <v>21</v>
      </c>
      <c r="B27" s="78"/>
    </row>
    <row r="28" spans="1:256" x14ac:dyDescent="0.25">
      <c r="A28" s="78" t="s">
        <v>22</v>
      </c>
      <c r="B28" s="78" t="s">
        <v>23</v>
      </c>
    </row>
    <row r="29" spans="1:256" x14ac:dyDescent="0.25">
      <c r="A29" s="78"/>
      <c r="B29" s="78" t="s">
        <v>24</v>
      </c>
    </row>
    <row r="30" spans="1:256" x14ac:dyDescent="0.25">
      <c r="A30" s="78" t="s">
        <v>25</v>
      </c>
      <c r="B30" s="78" t="s">
        <v>26</v>
      </c>
    </row>
    <row r="31" spans="1:256" x14ac:dyDescent="0.25">
      <c r="A31" s="78"/>
      <c r="B31" s="78" t="s">
        <v>27</v>
      </c>
    </row>
  </sheetData>
  <mergeCells count="14">
    <mergeCell ref="K10:L10"/>
    <mergeCell ref="P10:Q10"/>
    <mergeCell ref="R10:S10"/>
    <mergeCell ref="T10:U10"/>
    <mergeCell ref="A7:A11"/>
    <mergeCell ref="B7:B11"/>
    <mergeCell ref="C7:C11"/>
    <mergeCell ref="M7:U7"/>
    <mergeCell ref="D9:F10"/>
    <mergeCell ref="G9:L9"/>
    <mergeCell ref="M9:O10"/>
    <mergeCell ref="P9:U9"/>
    <mergeCell ref="G10:H10"/>
    <mergeCell ref="I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2020-09-14T00:49:57Z</dcterms:created>
  <dcterms:modified xsi:type="dcterms:W3CDTF">2020-09-14T00:56:40Z</dcterms:modified>
</cp:coreProperties>
</file>