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AF20" i="1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AG19"/>
  <c r="D19"/>
  <c r="C19"/>
  <c r="B19"/>
  <c r="A19"/>
  <c r="AG18"/>
  <c r="D18"/>
  <c r="C18"/>
  <c r="B18"/>
  <c r="A18"/>
  <c r="AG17"/>
  <c r="D17"/>
  <c r="C17"/>
  <c r="B17"/>
  <c r="A17"/>
  <c r="AG16"/>
  <c r="D16"/>
  <c r="C16"/>
  <c r="B16"/>
  <c r="A16"/>
  <c r="AG15"/>
  <c r="D15"/>
  <c r="C15"/>
  <c r="B15"/>
  <c r="A15"/>
  <c r="AG14"/>
  <c r="D14"/>
  <c r="C14"/>
  <c r="B14"/>
  <c r="A14"/>
  <c r="AG13"/>
  <c r="D13"/>
  <c r="C13"/>
  <c r="B13"/>
  <c r="A13"/>
  <c r="AG12"/>
  <c r="D12"/>
  <c r="C12"/>
  <c r="B12"/>
  <c r="A12"/>
  <c r="D11"/>
  <c r="AH11" s="1"/>
  <c r="C11"/>
  <c r="B11"/>
  <c r="A11"/>
  <c r="AG10"/>
  <c r="AG20" s="1"/>
  <c r="D10"/>
  <c r="C10"/>
  <c r="B10"/>
  <c r="A10"/>
  <c r="O3"/>
  <c r="N3"/>
  <c r="O2"/>
  <c r="N2"/>
  <c r="AH13" l="1"/>
  <c r="AH15"/>
  <c r="AH17"/>
  <c r="D20"/>
  <c r="AH20" s="1"/>
  <c r="AH12"/>
  <c r="AH14"/>
  <c r="AH16"/>
  <c r="AH18"/>
  <c r="AH19"/>
  <c r="AH10"/>
</calcChain>
</file>

<file path=xl/sharedStrings.xml><?xml version="1.0" encoding="utf-8"?>
<sst xmlns="http://schemas.openxmlformats.org/spreadsheetml/2006/main" count="55" uniqueCount="23">
  <si>
    <t>PENDUDUK DENGAN AKSES BERKELANJUTAN TERHADAP AIR MINUM BERKUALITAS (LAYAK) MENURUT KABUPATEN</t>
  </si>
  <si>
    <t>NO</t>
  </si>
  <si>
    <t>KABUPATEN</t>
  </si>
  <si>
    <t>PENDUDUK</t>
  </si>
  <si>
    <t>BUKAN JARINGAN PERPIPAAN</t>
  </si>
  <si>
    <t>PERPIPAAN (PDAM,BPSPAM)</t>
  </si>
  <si>
    <t>PENDUDUK DENGAN AKSES BERKELANJUTAN TERHADAP AIR MINUM LAYAK</t>
  </si>
  <si>
    <t>SUMUR GALI TERLINDUNG</t>
  </si>
  <si>
    <t xml:space="preserve">SUMUR GALI DENGAN POMPA </t>
  </si>
  <si>
    <t xml:space="preserve">SUMUR BOR DENGAN POMPA </t>
  </si>
  <si>
    <t>TERMINAL AIR</t>
  </si>
  <si>
    <t>MATA AIR TERLINDUNG</t>
  </si>
  <si>
    <t>PENAMPUNGAN AIR HUJAN</t>
  </si>
  <si>
    <t>JUMLAH SARANA</t>
  </si>
  <si>
    <t>JUMLAH PENDUDUK PENGGUNA</t>
  </si>
  <si>
    <t>MEMENUHI SYARAT</t>
  </si>
  <si>
    <t xml:space="preserve">JUMLAH </t>
  </si>
  <si>
    <t xml:space="preserve">% </t>
  </si>
  <si>
    <t>JUMLAH (KAB/KOTA)</t>
  </si>
  <si>
    <t>PROVINSI NUSA TENGGARA BARAT</t>
  </si>
  <si>
    <t>TAHUN 2017</t>
  </si>
  <si>
    <t>JUMLAH PUSKESMAS</t>
  </si>
  <si>
    <t>Sumber: Dinas Kesehatan Provinsi Nusa Tenggara Barat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</si>
</sst>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7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164" fontId="2" fillId="0" borderId="18" xfId="1" applyNumberFormat="1" applyFont="1" applyBorder="1" applyAlignment="1">
      <alignment vertical="center"/>
    </xf>
    <xf numFmtId="164" fontId="2" fillId="0" borderId="18" xfId="1" applyNumberFormat="1" applyFont="1" applyBorder="1" applyAlignment="1">
      <alignment horizontal="center" vertical="center"/>
    </xf>
    <xf numFmtId="43" fontId="2" fillId="0" borderId="18" xfId="1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64" fontId="2" fillId="0" borderId="19" xfId="1" applyNumberFormat="1" applyFont="1" applyBorder="1" applyAlignment="1">
      <alignment vertical="center"/>
    </xf>
    <xf numFmtId="43" fontId="2" fillId="0" borderId="19" xfId="1" applyNumberFormat="1" applyFont="1" applyBorder="1" applyAlignment="1">
      <alignment vertical="center"/>
    </xf>
    <xf numFmtId="164" fontId="2" fillId="2" borderId="19" xfId="1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164" fontId="2" fillId="0" borderId="19" xfId="1" applyNumberFormat="1" applyFont="1" applyFill="1" applyBorder="1" applyAlignment="1">
      <alignment vertical="center"/>
    </xf>
    <xf numFmtId="43" fontId="2" fillId="0" borderId="19" xfId="1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164" fontId="2" fillId="0" borderId="20" xfId="1" applyNumberFormat="1" applyFont="1" applyBorder="1" applyAlignment="1">
      <alignment vertical="center"/>
    </xf>
    <xf numFmtId="43" fontId="2" fillId="0" borderId="20" xfId="1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164" fontId="2" fillId="0" borderId="22" xfId="1" applyNumberFormat="1" applyFont="1" applyBorder="1" applyAlignment="1">
      <alignment vertical="center"/>
    </xf>
    <xf numFmtId="43" fontId="2" fillId="0" borderId="22" xfId="1" applyNumberFormat="1" applyFont="1" applyBorder="1" applyAlignment="1">
      <alignment vertical="center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Fill="1" applyAlignment="1">
      <alignment vertical="center"/>
    </xf>
    <xf numFmtId="164" fontId="2" fillId="0" borderId="0" xfId="1" applyNumberFormat="1" applyFont="1" applyAlignment="1">
      <alignment vertic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4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%20JUKNIS%20PROFIL%20KES%202017_Prov%20NTB.xls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BPS"/>
      <sheetName val="2BPS"/>
      <sheetName val="3BPS"/>
      <sheetName val="4KIA"/>
      <sheetName val="5KIA"/>
      <sheetName val="6KIA"/>
      <sheetName val="7TB "/>
      <sheetName val="8TB"/>
      <sheetName val="9TB"/>
      <sheetName val="10PNEU"/>
      <sheetName val="11HIV"/>
      <sheetName val="12HIV"/>
      <sheetName val="13DIARE"/>
      <sheetName val="14KUSTA"/>
      <sheetName val="15KUSTA"/>
      <sheetName val="16KUSTA"/>
      <sheetName val="17KUSTA"/>
      <sheetName val="18AFP"/>
      <sheetName val="19PD3I"/>
      <sheetName val="20PD3I"/>
      <sheetName val="21DBD"/>
      <sheetName val="22MALARIA"/>
      <sheetName val="23FILARIASIS"/>
      <sheetName val="24PTM"/>
      <sheetName val="25PTM"/>
      <sheetName val="26PTM"/>
      <sheetName val="27SURV"/>
      <sheetName val="28SURV"/>
      <sheetName val="29KIA"/>
      <sheetName val="30IMUN_KIA"/>
      <sheetName val="31IMUN"/>
      <sheetName val="32GIZI"/>
      <sheetName val="33KIA"/>
      <sheetName val="34KIA"/>
      <sheetName val="35KIA"/>
      <sheetName val="36KIA"/>
      <sheetName val="37KIA"/>
      <sheetName val="38KIA"/>
      <sheetName val="39GIZI"/>
      <sheetName val="40KIA"/>
      <sheetName val="41UCI"/>
      <sheetName val="42IMUN"/>
      <sheetName val="43IMUN"/>
      <sheetName val="44GIZI"/>
      <sheetName val="45GIZI"/>
      <sheetName val="46KIA_GIZI"/>
      <sheetName val="47GIZI"/>
      <sheetName val="48GIZI"/>
      <sheetName val="49PROMKES"/>
      <sheetName val="50YANKES"/>
      <sheetName val="51UKGS"/>
      <sheetName val="52USILA"/>
      <sheetName val="53JKN"/>
      <sheetName val="54YANKES"/>
      <sheetName val="55RSU"/>
      <sheetName val="56RSU"/>
      <sheetName val="57PROMKES"/>
      <sheetName val="58PL"/>
      <sheetName val="59PL"/>
      <sheetName val="60PL"/>
      <sheetName val="61PL"/>
      <sheetName val="62PL"/>
      <sheetName val="63PL"/>
      <sheetName val="64PL"/>
      <sheetName val="65PL"/>
      <sheetName val="66IFK"/>
      <sheetName val="67YANKES"/>
      <sheetName val="68YANKES"/>
      <sheetName val="69PROMKES"/>
      <sheetName val="70PROMKES"/>
      <sheetName val="71PROMKES"/>
      <sheetName val="72SDM"/>
      <sheetName val="73SDM"/>
      <sheetName val="74SDM"/>
      <sheetName val="75SDM"/>
      <sheetName val="76SDM"/>
      <sheetName val="77SDM"/>
      <sheetName val="78SDM"/>
      <sheetName val="79SDM"/>
      <sheetName val="80SDM"/>
      <sheetName val="81PROGLAP"/>
    </sheetNames>
    <sheetDataSet>
      <sheetData sheetId="0"/>
      <sheetData sheetId="1">
        <row r="5">
          <cell r="E5" t="str">
            <v>PROVINSI</v>
          </cell>
          <cell r="F5" t="str">
            <v>NUSA TENGGARA BARAT</v>
          </cell>
        </row>
        <row r="6">
          <cell r="E6" t="str">
            <v xml:space="preserve">TAHUN </v>
          </cell>
          <cell r="F6">
            <v>2017</v>
          </cell>
        </row>
      </sheetData>
      <sheetData sheetId="2"/>
      <sheetData sheetId="3"/>
      <sheetData sheetId="4">
        <row r="12">
          <cell r="A12">
            <v>1</v>
          </cell>
          <cell r="B12" t="str">
            <v xml:space="preserve"> Lombok Barat</v>
          </cell>
          <cell r="C12">
            <v>17</v>
          </cell>
        </row>
        <row r="13">
          <cell r="A13">
            <v>2</v>
          </cell>
          <cell r="B13" t="str">
            <v xml:space="preserve"> Lombok Tengah</v>
          </cell>
          <cell r="C13">
            <v>28</v>
          </cell>
        </row>
        <row r="14">
          <cell r="A14">
            <v>3</v>
          </cell>
          <cell r="B14" t="str">
            <v xml:space="preserve"> Lombok Timur</v>
          </cell>
          <cell r="C14">
            <v>31</v>
          </cell>
        </row>
        <row r="15">
          <cell r="A15">
            <v>4</v>
          </cell>
          <cell r="B15" t="str">
            <v xml:space="preserve"> Sumbawa</v>
          </cell>
          <cell r="C15">
            <v>25</v>
          </cell>
        </row>
        <row r="16">
          <cell r="A16">
            <v>5</v>
          </cell>
          <cell r="B16" t="str">
            <v xml:space="preserve"> Dompu</v>
          </cell>
          <cell r="C16">
            <v>9</v>
          </cell>
        </row>
        <row r="17">
          <cell r="A17">
            <v>6</v>
          </cell>
          <cell r="B17" t="str">
            <v xml:space="preserve"> Bima</v>
          </cell>
          <cell r="C17">
            <v>21</v>
          </cell>
        </row>
        <row r="18">
          <cell r="A18">
            <v>7</v>
          </cell>
          <cell r="B18" t="str">
            <v xml:space="preserve"> Sumbawa Barat</v>
          </cell>
          <cell r="C18">
            <v>9</v>
          </cell>
        </row>
        <row r="19">
          <cell r="A19">
            <v>8</v>
          </cell>
          <cell r="B19" t="str">
            <v xml:space="preserve"> Lombok Utara</v>
          </cell>
          <cell r="C19">
            <v>8</v>
          </cell>
        </row>
        <row r="20">
          <cell r="A20">
            <v>9</v>
          </cell>
          <cell r="B20" t="str">
            <v xml:space="preserve"> Kota Mataram</v>
          </cell>
          <cell r="C20">
            <v>11</v>
          </cell>
        </row>
        <row r="21">
          <cell r="A21">
            <v>10</v>
          </cell>
          <cell r="B21" t="str">
            <v xml:space="preserve"> Kota Bima</v>
          </cell>
          <cell r="C21">
            <v>6</v>
          </cell>
        </row>
      </sheetData>
      <sheetData sheetId="5"/>
      <sheetData sheetId="6"/>
      <sheetData sheetId="7">
        <row r="12">
          <cell r="F12">
            <v>675222</v>
          </cell>
        </row>
        <row r="13">
          <cell r="F13">
            <v>930797</v>
          </cell>
        </row>
        <row r="14">
          <cell r="F14">
            <v>1183204</v>
          </cell>
        </row>
        <row r="15">
          <cell r="F15">
            <v>457610.01911574637</v>
          </cell>
        </row>
        <row r="16">
          <cell r="F16">
            <v>235497</v>
          </cell>
        </row>
        <row r="17">
          <cell r="F17">
            <v>478967</v>
          </cell>
        </row>
        <row r="18">
          <cell r="F18">
            <v>140890</v>
          </cell>
        </row>
        <row r="19">
          <cell r="F19">
            <v>216515</v>
          </cell>
        </row>
        <row r="20">
          <cell r="F20">
            <v>468509</v>
          </cell>
        </row>
        <row r="21">
          <cell r="F21">
            <v>166407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996"/>
  <sheetViews>
    <sheetView tabSelected="1" topLeftCell="V1" workbookViewId="0">
      <selection activeCell="AA7" sqref="A5:AH21"/>
    </sheetView>
  </sheetViews>
  <sheetFormatPr defaultRowHeight="15"/>
  <cols>
    <col min="1" max="1" width="9.140625" style="2"/>
    <col min="2" max="2" width="18.28515625" style="2" bestFit="1" customWidth="1"/>
    <col min="3" max="3" width="15.85546875" style="2" bestFit="1" customWidth="1"/>
    <col min="4" max="4" width="12.85546875" style="2" bestFit="1" customWidth="1"/>
    <col min="5" max="34" width="13.7109375" style="2" customWidth="1"/>
    <col min="35" max="16384" width="9.140625" style="2"/>
  </cols>
  <sheetData>
    <row r="1" spans="1:44" ht="23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23.25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 t="str">
        <f>'[1]1BPS'!E5</f>
        <v>PROVINSI</v>
      </c>
      <c r="O2" s="35" t="str">
        <f>'[1]1BPS'!F5</f>
        <v>NUSA TENGGARA BARAT</v>
      </c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23.25">
      <c r="A3" s="35" t="s">
        <v>20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 t="str">
        <f>'[1]1BPS'!E6</f>
        <v xml:space="preserve">TAHUN </v>
      </c>
      <c r="O3" s="35">
        <f>'[1]1BPS'!F6</f>
        <v>2017</v>
      </c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15.75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5" customHeight="1">
      <c r="A5" s="37" t="s">
        <v>1</v>
      </c>
      <c r="B5" s="37" t="s">
        <v>2</v>
      </c>
      <c r="C5" s="42" t="s">
        <v>21</v>
      </c>
      <c r="D5" s="40" t="s">
        <v>3</v>
      </c>
      <c r="E5" s="45" t="s">
        <v>4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7"/>
      <c r="AC5" s="48" t="s">
        <v>5</v>
      </c>
      <c r="AD5" s="50"/>
      <c r="AE5" s="50"/>
      <c r="AF5" s="49"/>
      <c r="AG5" s="48" t="s">
        <v>6</v>
      </c>
      <c r="AH5" s="49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s="34" customFormat="1" ht="71.25" customHeight="1">
      <c r="A6" s="36"/>
      <c r="B6" s="36"/>
      <c r="C6" s="43"/>
      <c r="D6" s="39"/>
      <c r="E6" s="51" t="s">
        <v>7</v>
      </c>
      <c r="F6" s="52"/>
      <c r="G6" s="52"/>
      <c r="H6" s="53"/>
      <c r="I6" s="51" t="s">
        <v>8</v>
      </c>
      <c r="J6" s="52"/>
      <c r="K6" s="52"/>
      <c r="L6" s="53"/>
      <c r="M6" s="51" t="s">
        <v>9</v>
      </c>
      <c r="N6" s="52"/>
      <c r="O6" s="52"/>
      <c r="P6" s="53"/>
      <c r="Q6" s="51" t="s">
        <v>10</v>
      </c>
      <c r="R6" s="52"/>
      <c r="S6" s="52"/>
      <c r="T6" s="53"/>
      <c r="U6" s="51" t="s">
        <v>11</v>
      </c>
      <c r="V6" s="52"/>
      <c r="W6" s="52"/>
      <c r="X6" s="53"/>
      <c r="Y6" s="51" t="s">
        <v>12</v>
      </c>
      <c r="Z6" s="52"/>
      <c r="AA6" s="52"/>
      <c r="AB6" s="53"/>
      <c r="AC6" s="54"/>
      <c r="AD6" s="55"/>
      <c r="AE6" s="55"/>
      <c r="AF6" s="56"/>
      <c r="AG6" s="54"/>
      <c r="AH6" s="56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s="34" customFormat="1" ht="46.5" customHeight="1">
      <c r="A7" s="36"/>
      <c r="B7" s="36"/>
      <c r="C7" s="43"/>
      <c r="D7" s="39"/>
      <c r="E7" s="57" t="s">
        <v>13</v>
      </c>
      <c r="F7" s="57" t="s">
        <v>14</v>
      </c>
      <c r="G7" s="51" t="s">
        <v>15</v>
      </c>
      <c r="H7" s="53"/>
      <c r="I7" s="57" t="s">
        <v>13</v>
      </c>
      <c r="J7" s="57" t="s">
        <v>14</v>
      </c>
      <c r="K7" s="51" t="s">
        <v>15</v>
      </c>
      <c r="L7" s="53"/>
      <c r="M7" s="57" t="s">
        <v>13</v>
      </c>
      <c r="N7" s="57" t="s">
        <v>14</v>
      </c>
      <c r="O7" s="51" t="s">
        <v>15</v>
      </c>
      <c r="P7" s="53"/>
      <c r="Q7" s="57" t="s">
        <v>13</v>
      </c>
      <c r="R7" s="57" t="s">
        <v>14</v>
      </c>
      <c r="S7" s="51" t="s">
        <v>15</v>
      </c>
      <c r="T7" s="53"/>
      <c r="U7" s="57" t="s">
        <v>13</v>
      </c>
      <c r="V7" s="57" t="s">
        <v>14</v>
      </c>
      <c r="W7" s="51" t="s">
        <v>15</v>
      </c>
      <c r="X7" s="53"/>
      <c r="Y7" s="57" t="s">
        <v>13</v>
      </c>
      <c r="Z7" s="57" t="s">
        <v>14</v>
      </c>
      <c r="AA7" s="51" t="s">
        <v>15</v>
      </c>
      <c r="AB7" s="53"/>
      <c r="AC7" s="57" t="s">
        <v>13</v>
      </c>
      <c r="AD7" s="57" t="s">
        <v>14</v>
      </c>
      <c r="AE7" s="51" t="s">
        <v>15</v>
      </c>
      <c r="AF7" s="53"/>
      <c r="AG7" s="57" t="s">
        <v>16</v>
      </c>
      <c r="AH7" s="57" t="s">
        <v>17</v>
      </c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s="34" customFormat="1" ht="164.25" customHeight="1">
      <c r="A8" s="38"/>
      <c r="B8" s="38"/>
      <c r="C8" s="44"/>
      <c r="D8" s="41"/>
      <c r="E8" s="58"/>
      <c r="F8" s="58"/>
      <c r="G8" s="5" t="s">
        <v>13</v>
      </c>
      <c r="H8" s="5" t="s">
        <v>14</v>
      </c>
      <c r="I8" s="58"/>
      <c r="J8" s="58"/>
      <c r="K8" s="5" t="s">
        <v>13</v>
      </c>
      <c r="L8" s="5" t="s">
        <v>14</v>
      </c>
      <c r="M8" s="58"/>
      <c r="N8" s="58"/>
      <c r="O8" s="5" t="s">
        <v>13</v>
      </c>
      <c r="P8" s="5" t="s">
        <v>14</v>
      </c>
      <c r="Q8" s="58"/>
      <c r="R8" s="58"/>
      <c r="S8" s="5" t="s">
        <v>13</v>
      </c>
      <c r="T8" s="5" t="s">
        <v>14</v>
      </c>
      <c r="U8" s="58"/>
      <c r="V8" s="58"/>
      <c r="W8" s="5" t="s">
        <v>13</v>
      </c>
      <c r="X8" s="5" t="s">
        <v>14</v>
      </c>
      <c r="Y8" s="58"/>
      <c r="Z8" s="58"/>
      <c r="AA8" s="5" t="s">
        <v>13</v>
      </c>
      <c r="AB8" s="5" t="s">
        <v>14</v>
      </c>
      <c r="AC8" s="58"/>
      <c r="AD8" s="58"/>
      <c r="AE8" s="5" t="s">
        <v>13</v>
      </c>
      <c r="AF8" s="5" t="s">
        <v>14</v>
      </c>
      <c r="AG8" s="58"/>
      <c r="AH8" s="58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6">
        <v>21</v>
      </c>
      <c r="V9" s="6">
        <v>22</v>
      </c>
      <c r="W9" s="6">
        <v>23</v>
      </c>
      <c r="X9" s="6">
        <v>24</v>
      </c>
      <c r="Y9" s="6">
        <v>25</v>
      </c>
      <c r="Z9" s="6">
        <v>26</v>
      </c>
      <c r="AA9" s="6">
        <v>27</v>
      </c>
      <c r="AB9" s="6">
        <v>28</v>
      </c>
      <c r="AC9" s="6">
        <v>29</v>
      </c>
      <c r="AD9" s="6">
        <v>30</v>
      </c>
      <c r="AE9" s="6">
        <v>31</v>
      </c>
      <c r="AF9" s="6">
        <v>32</v>
      </c>
      <c r="AG9" s="6">
        <v>33</v>
      </c>
      <c r="AH9" s="6">
        <v>34</v>
      </c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>
      <c r="A10" s="7">
        <f>'[1]4KIA'!A12</f>
        <v>1</v>
      </c>
      <c r="B10" s="8" t="str">
        <f>'[1]4KIA'!B12</f>
        <v xml:space="preserve"> Lombok Barat</v>
      </c>
      <c r="C10" s="8">
        <f>'[1]4KIA'!C12</f>
        <v>17</v>
      </c>
      <c r="D10" s="9">
        <f>'[1]7TB '!F12</f>
        <v>675222</v>
      </c>
      <c r="E10" s="9">
        <v>83875</v>
      </c>
      <c r="F10" s="9">
        <v>426451</v>
      </c>
      <c r="G10" s="9">
        <v>76376</v>
      </c>
      <c r="H10" s="9">
        <v>377196</v>
      </c>
      <c r="I10" s="9">
        <v>4643</v>
      </c>
      <c r="J10" s="9">
        <v>21361</v>
      </c>
      <c r="K10" s="9">
        <v>3556</v>
      </c>
      <c r="L10" s="9">
        <v>17241</v>
      </c>
      <c r="M10" s="9">
        <v>833</v>
      </c>
      <c r="N10" s="9">
        <v>7056</v>
      </c>
      <c r="O10" s="10">
        <v>813</v>
      </c>
      <c r="P10" s="9">
        <v>7033</v>
      </c>
      <c r="Q10" s="9">
        <v>0</v>
      </c>
      <c r="R10" s="9">
        <v>0</v>
      </c>
      <c r="S10" s="9">
        <v>0</v>
      </c>
      <c r="T10" s="9">
        <v>0</v>
      </c>
      <c r="U10" s="9">
        <v>120</v>
      </c>
      <c r="V10" s="9">
        <v>8830</v>
      </c>
      <c r="W10" s="9">
        <v>104</v>
      </c>
      <c r="X10" s="9">
        <v>7688</v>
      </c>
      <c r="Y10" s="9">
        <v>747</v>
      </c>
      <c r="Z10" s="9">
        <v>5071</v>
      </c>
      <c r="AA10" s="9">
        <v>742</v>
      </c>
      <c r="AB10" s="9">
        <v>4880</v>
      </c>
      <c r="AC10" s="9">
        <v>39786</v>
      </c>
      <c r="AD10" s="9">
        <v>193184</v>
      </c>
      <c r="AE10" s="9">
        <v>39136</v>
      </c>
      <c r="AF10" s="9">
        <v>189304</v>
      </c>
      <c r="AG10" s="9">
        <f>SUM(H10,L10,P10,T10,X10,AB10,AF10)</f>
        <v>603342</v>
      </c>
      <c r="AH10" s="11">
        <f t="shared" ref="AH10:AH20" si="0">AG10/$D10*100</f>
        <v>89.354612260856427</v>
      </c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>
      <c r="A11" s="12">
        <f>'[1]4KIA'!A13</f>
        <v>2</v>
      </c>
      <c r="B11" s="13" t="str">
        <f>'[1]4KIA'!B13</f>
        <v xml:space="preserve"> Lombok Tengah</v>
      </c>
      <c r="C11" s="13">
        <f>'[1]4KIA'!C13</f>
        <v>28</v>
      </c>
      <c r="D11" s="14">
        <f>'[1]7TB '!F13</f>
        <v>930797</v>
      </c>
      <c r="E11" s="14">
        <v>96566</v>
      </c>
      <c r="F11" s="14">
        <v>521652</v>
      </c>
      <c r="G11" s="14">
        <v>73439</v>
      </c>
      <c r="H11" s="14">
        <v>442978</v>
      </c>
      <c r="I11" s="14">
        <v>113</v>
      </c>
      <c r="J11" s="14">
        <v>636</v>
      </c>
      <c r="K11" s="14">
        <v>135</v>
      </c>
      <c r="L11" s="14">
        <v>636</v>
      </c>
      <c r="M11" s="14">
        <v>1077</v>
      </c>
      <c r="N11" s="14">
        <v>11287</v>
      </c>
      <c r="O11" s="14">
        <v>1077</v>
      </c>
      <c r="P11" s="14">
        <v>11287</v>
      </c>
      <c r="Q11" s="14">
        <v>0</v>
      </c>
      <c r="R11" s="14">
        <v>0</v>
      </c>
      <c r="S11" s="14">
        <v>0</v>
      </c>
      <c r="T11" s="14">
        <v>0</v>
      </c>
      <c r="U11" s="14">
        <v>1667</v>
      </c>
      <c r="V11" s="14">
        <v>8218</v>
      </c>
      <c r="W11" s="14">
        <v>956</v>
      </c>
      <c r="X11" s="14">
        <v>6818</v>
      </c>
      <c r="Y11" s="14">
        <v>500</v>
      </c>
      <c r="Z11" s="14">
        <v>1752</v>
      </c>
      <c r="AA11" s="14">
        <v>500</v>
      </c>
      <c r="AB11" s="14">
        <v>1752</v>
      </c>
      <c r="AC11" s="14">
        <v>50789</v>
      </c>
      <c r="AD11" s="14">
        <v>226492</v>
      </c>
      <c r="AE11" s="14">
        <v>50294</v>
      </c>
      <c r="AF11" s="14">
        <v>234651</v>
      </c>
      <c r="AG11" s="14">
        <v>698122</v>
      </c>
      <c r="AH11" s="15">
        <f t="shared" si="0"/>
        <v>75.002605294172625</v>
      </c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>
      <c r="A12" s="12">
        <f>'[1]4KIA'!A14</f>
        <v>3</v>
      </c>
      <c r="B12" s="13" t="str">
        <f>'[1]4KIA'!B14</f>
        <v xml:space="preserve"> Lombok Timur</v>
      </c>
      <c r="C12" s="13">
        <f>'[1]4KIA'!C14</f>
        <v>31</v>
      </c>
      <c r="D12" s="14">
        <f>'[1]7TB '!F14</f>
        <v>1183204</v>
      </c>
      <c r="E12" s="14">
        <v>122040</v>
      </c>
      <c r="F12" s="14">
        <v>582147</v>
      </c>
      <c r="G12" s="14">
        <v>113895</v>
      </c>
      <c r="H12" s="14">
        <v>541075</v>
      </c>
      <c r="I12" s="14">
        <v>21934</v>
      </c>
      <c r="J12" s="14">
        <v>93983</v>
      </c>
      <c r="K12" s="14">
        <v>21344</v>
      </c>
      <c r="L12" s="14">
        <v>92552</v>
      </c>
      <c r="M12" s="14">
        <v>13</v>
      </c>
      <c r="N12" s="14">
        <v>614</v>
      </c>
      <c r="O12" s="14">
        <v>13</v>
      </c>
      <c r="P12" s="14">
        <v>614</v>
      </c>
      <c r="Q12" s="14">
        <v>0</v>
      </c>
      <c r="R12" s="14">
        <v>0</v>
      </c>
      <c r="S12" s="14">
        <v>0</v>
      </c>
      <c r="T12" s="14">
        <v>0</v>
      </c>
      <c r="U12" s="14">
        <v>86</v>
      </c>
      <c r="V12" s="14">
        <v>12839</v>
      </c>
      <c r="W12" s="14">
        <v>80</v>
      </c>
      <c r="X12" s="14">
        <v>12305</v>
      </c>
      <c r="Y12" s="14">
        <v>935</v>
      </c>
      <c r="Z12" s="14">
        <v>4109</v>
      </c>
      <c r="AA12" s="14">
        <v>784</v>
      </c>
      <c r="AB12" s="14">
        <v>3259</v>
      </c>
      <c r="AC12" s="14">
        <v>86761</v>
      </c>
      <c r="AD12" s="14">
        <v>404885</v>
      </c>
      <c r="AE12" s="14">
        <v>80965</v>
      </c>
      <c r="AF12" s="14">
        <v>375715</v>
      </c>
      <c r="AG12" s="14">
        <f t="shared" ref="AG12:AG19" si="1">SUM(H12,L12,P12,T12,X12,AB12,AF12)</f>
        <v>1025520</v>
      </c>
      <c r="AH12" s="15">
        <f t="shared" si="0"/>
        <v>86.6731349792597</v>
      </c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>
      <c r="A13" s="12">
        <f>'[1]4KIA'!A15</f>
        <v>4</v>
      </c>
      <c r="B13" s="13" t="str">
        <f>'[1]4KIA'!B15</f>
        <v xml:space="preserve"> Sumbawa</v>
      </c>
      <c r="C13" s="13">
        <f>'[1]4KIA'!C15</f>
        <v>25</v>
      </c>
      <c r="D13" s="14">
        <f>'[1]7TB '!F15</f>
        <v>457610.01911574637</v>
      </c>
      <c r="E13" s="14">
        <v>21445</v>
      </c>
      <c r="F13" s="14">
        <v>95617</v>
      </c>
      <c r="G13" s="14">
        <v>19968</v>
      </c>
      <c r="H13" s="14">
        <v>85670</v>
      </c>
      <c r="I13" s="14">
        <v>8086</v>
      </c>
      <c r="J13" s="14">
        <v>33304</v>
      </c>
      <c r="K13" s="14">
        <v>7744</v>
      </c>
      <c r="L13" s="14">
        <v>31011</v>
      </c>
      <c r="M13" s="14">
        <v>5106</v>
      </c>
      <c r="N13" s="14">
        <v>17439</v>
      </c>
      <c r="O13" s="14">
        <v>4954</v>
      </c>
      <c r="P13" s="14">
        <v>16686</v>
      </c>
      <c r="Q13" s="14">
        <v>7308</v>
      </c>
      <c r="R13" s="14">
        <v>42241</v>
      </c>
      <c r="S13" s="14">
        <v>6508</v>
      </c>
      <c r="T13" s="14">
        <v>38591</v>
      </c>
      <c r="U13" s="14">
        <v>246</v>
      </c>
      <c r="V13" s="14">
        <v>13949</v>
      </c>
      <c r="W13" s="14">
        <v>238</v>
      </c>
      <c r="X13" s="14">
        <v>12599</v>
      </c>
      <c r="Y13" s="14">
        <v>1055</v>
      </c>
      <c r="Z13" s="14">
        <v>2612</v>
      </c>
      <c r="AA13" s="14">
        <v>1043</v>
      </c>
      <c r="AB13" s="14">
        <v>1850</v>
      </c>
      <c r="AC13" s="14">
        <v>39453</v>
      </c>
      <c r="AD13" s="14">
        <v>180544</v>
      </c>
      <c r="AE13" s="14">
        <v>38136</v>
      </c>
      <c r="AF13" s="14">
        <v>172878</v>
      </c>
      <c r="AG13" s="14">
        <f t="shared" si="1"/>
        <v>359285</v>
      </c>
      <c r="AH13" s="15">
        <f t="shared" si="0"/>
        <v>78.513359627539899</v>
      </c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>
      <c r="A14" s="12">
        <f>'[1]4KIA'!A16</f>
        <v>5</v>
      </c>
      <c r="B14" s="13" t="str">
        <f>'[1]4KIA'!B16</f>
        <v xml:space="preserve"> Dompu</v>
      </c>
      <c r="C14" s="13">
        <f>'[1]4KIA'!C16</f>
        <v>9</v>
      </c>
      <c r="D14" s="14">
        <f>'[1]7TB '!F16</f>
        <v>235497</v>
      </c>
      <c r="E14" s="14">
        <v>3809</v>
      </c>
      <c r="F14" s="14">
        <v>31434</v>
      </c>
      <c r="G14" s="14">
        <v>4466</v>
      </c>
      <c r="H14" s="14">
        <v>39644</v>
      </c>
      <c r="I14" s="14">
        <v>2827</v>
      </c>
      <c r="J14" s="14">
        <v>13887</v>
      </c>
      <c r="K14" s="14">
        <v>1217</v>
      </c>
      <c r="L14" s="14">
        <v>7478</v>
      </c>
      <c r="M14" s="14">
        <v>11697</v>
      </c>
      <c r="N14" s="14">
        <v>65168</v>
      </c>
      <c r="O14" s="14">
        <v>11585</v>
      </c>
      <c r="P14" s="14">
        <v>65333</v>
      </c>
      <c r="Q14" s="14">
        <v>52</v>
      </c>
      <c r="R14" s="14">
        <v>3974</v>
      </c>
      <c r="S14" s="14">
        <v>30</v>
      </c>
      <c r="T14" s="14">
        <v>2035</v>
      </c>
      <c r="U14" s="14">
        <v>5</v>
      </c>
      <c r="V14" s="14">
        <v>895</v>
      </c>
      <c r="W14" s="14">
        <v>0</v>
      </c>
      <c r="X14" s="14">
        <v>0</v>
      </c>
      <c r="Y14" s="14">
        <v>1</v>
      </c>
      <c r="Z14" s="14">
        <v>50</v>
      </c>
      <c r="AA14" s="14">
        <v>0</v>
      </c>
      <c r="AB14" s="14">
        <v>0</v>
      </c>
      <c r="AC14" s="14">
        <v>15520</v>
      </c>
      <c r="AD14" s="14">
        <v>81233</v>
      </c>
      <c r="AE14" s="14">
        <v>15135</v>
      </c>
      <c r="AF14" s="14">
        <v>74941</v>
      </c>
      <c r="AG14" s="14">
        <f t="shared" si="1"/>
        <v>189431</v>
      </c>
      <c r="AH14" s="15">
        <f t="shared" si="0"/>
        <v>80.438816630360478</v>
      </c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>
      <c r="A15" s="12">
        <f>'[1]4KIA'!A17</f>
        <v>6</v>
      </c>
      <c r="B15" s="13" t="str">
        <f>'[1]4KIA'!B17</f>
        <v xml:space="preserve"> Bima</v>
      </c>
      <c r="C15" s="13">
        <f>'[1]4KIA'!C17</f>
        <v>21</v>
      </c>
      <c r="D15" s="14">
        <f>'[1]7TB '!F17</f>
        <v>478967</v>
      </c>
      <c r="E15" s="14">
        <v>7990</v>
      </c>
      <c r="F15" s="16"/>
      <c r="G15" s="14">
        <v>6438</v>
      </c>
      <c r="H15" s="14">
        <v>128201</v>
      </c>
      <c r="I15" s="16">
        <v>0</v>
      </c>
      <c r="J15" s="16">
        <v>0</v>
      </c>
      <c r="K15" s="16">
        <v>0</v>
      </c>
      <c r="L15" s="16">
        <v>0</v>
      </c>
      <c r="M15" s="14">
        <v>28740</v>
      </c>
      <c r="N15" s="16"/>
      <c r="O15" s="14">
        <v>26884</v>
      </c>
      <c r="P15" s="14">
        <v>148784</v>
      </c>
      <c r="Q15" s="14">
        <v>63</v>
      </c>
      <c r="R15" s="14">
        <v>63</v>
      </c>
      <c r="S15" s="14"/>
      <c r="T15" s="14">
        <v>1442</v>
      </c>
      <c r="U15" s="14">
        <v>24</v>
      </c>
      <c r="V15" s="14"/>
      <c r="W15" s="14">
        <v>24</v>
      </c>
      <c r="X15" s="14">
        <v>1410</v>
      </c>
      <c r="Y15" s="14">
        <v>0</v>
      </c>
      <c r="Z15" s="14">
        <v>0</v>
      </c>
      <c r="AA15" s="14">
        <v>0</v>
      </c>
      <c r="AB15" s="14">
        <v>0</v>
      </c>
      <c r="AC15" s="14">
        <v>10673</v>
      </c>
      <c r="AD15" s="14">
        <v>0</v>
      </c>
      <c r="AE15" s="14">
        <v>10673</v>
      </c>
      <c r="AF15" s="14">
        <v>99075</v>
      </c>
      <c r="AG15" s="14">
        <f t="shared" si="1"/>
        <v>378912</v>
      </c>
      <c r="AH15" s="15">
        <f t="shared" si="0"/>
        <v>79.110251854511887</v>
      </c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>
      <c r="A16" s="12">
        <f>'[1]4KIA'!A18</f>
        <v>7</v>
      </c>
      <c r="B16" s="13" t="str">
        <f>'[1]4KIA'!B18</f>
        <v xml:space="preserve"> Sumbawa Barat</v>
      </c>
      <c r="C16" s="13">
        <f>'[1]4KIA'!C18</f>
        <v>9</v>
      </c>
      <c r="D16" s="14">
        <f>'[1]7TB '!F18</f>
        <v>140890</v>
      </c>
      <c r="E16" s="14">
        <v>14611</v>
      </c>
      <c r="F16" s="14">
        <v>82104</v>
      </c>
      <c r="G16" s="14">
        <v>14524</v>
      </c>
      <c r="H16" s="14">
        <v>79403</v>
      </c>
      <c r="I16" s="16">
        <v>0</v>
      </c>
      <c r="J16" s="16">
        <v>0</v>
      </c>
      <c r="K16" s="16">
        <v>0</v>
      </c>
      <c r="L16" s="16">
        <v>0</v>
      </c>
      <c r="M16" s="14">
        <v>332</v>
      </c>
      <c r="N16" s="14">
        <v>2131</v>
      </c>
      <c r="O16" s="14">
        <v>311</v>
      </c>
      <c r="P16" s="14">
        <v>2131</v>
      </c>
      <c r="Q16" s="14">
        <v>0</v>
      </c>
      <c r="R16" s="14">
        <v>0</v>
      </c>
      <c r="S16" s="14">
        <v>0</v>
      </c>
      <c r="T16" s="14">
        <v>0</v>
      </c>
      <c r="U16" s="14">
        <v>7</v>
      </c>
      <c r="V16" s="14">
        <v>2653</v>
      </c>
      <c r="W16" s="14">
        <v>7</v>
      </c>
      <c r="X16" s="14">
        <v>2833</v>
      </c>
      <c r="Y16" s="14">
        <v>0</v>
      </c>
      <c r="Z16" s="14">
        <v>0</v>
      </c>
      <c r="AA16" s="14">
        <v>0</v>
      </c>
      <c r="AB16" s="14">
        <v>0</v>
      </c>
      <c r="AC16" s="14">
        <v>12087</v>
      </c>
      <c r="AD16" s="14">
        <v>46088</v>
      </c>
      <c r="AE16" s="14">
        <v>12081</v>
      </c>
      <c r="AF16" s="14">
        <v>46005</v>
      </c>
      <c r="AG16" s="14">
        <f t="shared" si="1"/>
        <v>130372</v>
      </c>
      <c r="AH16" s="15">
        <f t="shared" si="0"/>
        <v>92.53460146213358</v>
      </c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>
      <c r="A17" s="12">
        <f>'[1]4KIA'!A19</f>
        <v>8</v>
      </c>
      <c r="B17" s="13" t="str">
        <f>'[1]4KIA'!B19</f>
        <v xml:space="preserve"> Lombok Utara</v>
      </c>
      <c r="C17" s="13">
        <f>'[1]4KIA'!C19</f>
        <v>8</v>
      </c>
      <c r="D17" s="14">
        <f>'[1]7TB '!F19</f>
        <v>216515</v>
      </c>
      <c r="E17" s="14">
        <v>5236</v>
      </c>
      <c r="F17" s="14">
        <v>25222</v>
      </c>
      <c r="G17" s="14">
        <v>4581</v>
      </c>
      <c r="H17" s="14">
        <v>25222</v>
      </c>
      <c r="I17" s="14">
        <v>6599</v>
      </c>
      <c r="J17" s="14">
        <v>5568</v>
      </c>
      <c r="K17" s="14">
        <v>1687</v>
      </c>
      <c r="L17" s="14">
        <v>5568</v>
      </c>
      <c r="M17" s="14">
        <v>36</v>
      </c>
      <c r="N17" s="14">
        <v>1407</v>
      </c>
      <c r="O17" s="14">
        <v>36</v>
      </c>
      <c r="P17" s="14">
        <v>1407</v>
      </c>
      <c r="Q17" s="14">
        <v>4</v>
      </c>
      <c r="R17" s="14">
        <v>0</v>
      </c>
      <c r="S17" s="14">
        <v>0</v>
      </c>
      <c r="T17" s="14">
        <v>0</v>
      </c>
      <c r="U17" s="14">
        <v>6049</v>
      </c>
      <c r="V17" s="14">
        <v>735</v>
      </c>
      <c r="W17" s="14">
        <v>3</v>
      </c>
      <c r="X17" s="14">
        <v>735</v>
      </c>
      <c r="Y17" s="14">
        <v>1</v>
      </c>
      <c r="Z17" s="14">
        <v>164</v>
      </c>
      <c r="AA17" s="14">
        <v>0</v>
      </c>
      <c r="AB17" s="14">
        <v>164</v>
      </c>
      <c r="AC17" s="14">
        <v>34700</v>
      </c>
      <c r="AD17" s="14">
        <v>73833</v>
      </c>
      <c r="AE17" s="14">
        <v>27599</v>
      </c>
      <c r="AF17" s="14">
        <v>73833</v>
      </c>
      <c r="AG17" s="14">
        <f t="shared" si="1"/>
        <v>106929</v>
      </c>
      <c r="AH17" s="15">
        <f t="shared" si="0"/>
        <v>49.386416645498002</v>
      </c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>
      <c r="A18" s="17">
        <f>'[1]4KIA'!A20</f>
        <v>9</v>
      </c>
      <c r="B18" s="18" t="str">
        <f>'[1]4KIA'!B20</f>
        <v xml:space="preserve"> Kota Mataram</v>
      </c>
      <c r="C18" s="18">
        <f>'[1]4KIA'!C20</f>
        <v>11</v>
      </c>
      <c r="D18" s="19">
        <f>'[1]7TB '!F20</f>
        <v>468509</v>
      </c>
      <c r="E18" s="19">
        <v>15037</v>
      </c>
      <c r="F18" s="16"/>
      <c r="G18" s="19">
        <v>15132</v>
      </c>
      <c r="H18" s="19">
        <v>74185</v>
      </c>
      <c r="I18" s="16"/>
      <c r="J18" s="16"/>
      <c r="K18" s="16"/>
      <c r="L18" s="16"/>
      <c r="M18" s="19">
        <v>22</v>
      </c>
      <c r="N18" s="19">
        <v>2200</v>
      </c>
      <c r="O18" s="19">
        <v>22</v>
      </c>
      <c r="P18" s="19">
        <v>2200</v>
      </c>
      <c r="Q18" s="19">
        <v>0</v>
      </c>
      <c r="R18" s="19">
        <v>0</v>
      </c>
      <c r="S18" s="19">
        <v>0</v>
      </c>
      <c r="T18" s="19">
        <v>0</v>
      </c>
      <c r="U18" s="19">
        <v>15</v>
      </c>
      <c r="V18" s="19">
        <v>1500</v>
      </c>
      <c r="W18" s="19">
        <v>15</v>
      </c>
      <c r="X18" s="19">
        <v>1500</v>
      </c>
      <c r="Y18" s="19"/>
      <c r="Z18" s="19"/>
      <c r="AA18" s="19"/>
      <c r="AB18" s="19"/>
      <c r="AC18" s="19">
        <v>64956</v>
      </c>
      <c r="AD18" s="19">
        <v>0</v>
      </c>
      <c r="AE18" s="19">
        <v>66986</v>
      </c>
      <c r="AF18" s="19">
        <v>0</v>
      </c>
      <c r="AG18" s="19">
        <f>SUM(H18,L18,P18,T18,X18,AB18,AF18)</f>
        <v>77885</v>
      </c>
      <c r="AH18" s="20">
        <f t="shared" si="0"/>
        <v>16.624013626205684</v>
      </c>
      <c r="AI18" s="21"/>
      <c r="AJ18" s="21"/>
      <c r="AK18" s="21"/>
      <c r="AL18" s="21"/>
      <c r="AM18" s="21"/>
      <c r="AN18" s="21"/>
      <c r="AO18" s="21"/>
      <c r="AP18" s="21"/>
      <c r="AQ18" s="21"/>
      <c r="AR18" s="21"/>
    </row>
    <row r="19" spans="1:44">
      <c r="A19" s="22">
        <f>'[1]4KIA'!A21</f>
        <v>10</v>
      </c>
      <c r="B19" s="23" t="str">
        <f>'[1]4KIA'!B21</f>
        <v xml:space="preserve"> Kota Bima</v>
      </c>
      <c r="C19" s="23">
        <f>'[1]4KIA'!C21</f>
        <v>6</v>
      </c>
      <c r="D19" s="24">
        <f>'[1]7TB '!F21</f>
        <v>166407</v>
      </c>
      <c r="E19" s="24">
        <v>1364</v>
      </c>
      <c r="F19" s="24">
        <v>16549</v>
      </c>
      <c r="G19" s="24">
        <v>1163</v>
      </c>
      <c r="H19" s="24">
        <v>13601</v>
      </c>
      <c r="I19" s="24">
        <v>744</v>
      </c>
      <c r="J19" s="24">
        <v>15206</v>
      </c>
      <c r="K19" s="24">
        <v>701</v>
      </c>
      <c r="L19" s="24">
        <v>13939</v>
      </c>
      <c r="M19" s="24">
        <v>15067</v>
      </c>
      <c r="N19" s="24">
        <v>97258</v>
      </c>
      <c r="O19" s="24">
        <v>14676</v>
      </c>
      <c r="P19" s="24">
        <v>90903</v>
      </c>
      <c r="Q19" s="24">
        <v>0</v>
      </c>
      <c r="R19" s="24">
        <v>0</v>
      </c>
      <c r="S19" s="24">
        <v>0</v>
      </c>
      <c r="T19" s="24">
        <v>0</v>
      </c>
      <c r="U19" s="24">
        <v>19</v>
      </c>
      <c r="V19" s="24">
        <v>1289</v>
      </c>
      <c r="W19" s="24">
        <v>17</v>
      </c>
      <c r="X19" s="24">
        <v>1270</v>
      </c>
      <c r="Y19" s="24">
        <v>0</v>
      </c>
      <c r="Z19" s="24">
        <v>0</v>
      </c>
      <c r="AA19" s="24">
        <v>0</v>
      </c>
      <c r="AB19" s="24">
        <v>0</v>
      </c>
      <c r="AC19" s="24">
        <v>5360</v>
      </c>
      <c r="AD19" s="24">
        <v>38362</v>
      </c>
      <c r="AE19" s="24">
        <v>5321</v>
      </c>
      <c r="AF19" s="24">
        <v>36565</v>
      </c>
      <c r="AG19" s="24">
        <f t="shared" si="1"/>
        <v>156278</v>
      </c>
      <c r="AH19" s="25">
        <f t="shared" si="0"/>
        <v>93.913116635718453</v>
      </c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15.75" thickBot="1">
      <c r="A20" s="26" t="s">
        <v>18</v>
      </c>
      <c r="B20" s="4"/>
      <c r="C20" s="4"/>
      <c r="D20" s="27">
        <f>SUM(D10:D19)</f>
        <v>4953618.019115746</v>
      </c>
      <c r="E20" s="27">
        <f t="shared" ref="E20:AG20" si="2">SUM(E10:E19)</f>
        <v>371973</v>
      </c>
      <c r="F20" s="27">
        <f t="shared" si="2"/>
        <v>1781176</v>
      </c>
      <c r="G20" s="27">
        <f t="shared" si="2"/>
        <v>329982</v>
      </c>
      <c r="H20" s="27">
        <f t="shared" si="2"/>
        <v>1807175</v>
      </c>
      <c r="I20" s="27">
        <f t="shared" si="2"/>
        <v>44946</v>
      </c>
      <c r="J20" s="27">
        <f t="shared" si="2"/>
        <v>183945</v>
      </c>
      <c r="K20" s="27">
        <f t="shared" si="2"/>
        <v>36384</v>
      </c>
      <c r="L20" s="27">
        <f t="shared" si="2"/>
        <v>168425</v>
      </c>
      <c r="M20" s="27">
        <f t="shared" si="2"/>
        <v>62923</v>
      </c>
      <c r="N20" s="27">
        <f t="shared" si="2"/>
        <v>204560</v>
      </c>
      <c r="O20" s="27">
        <f t="shared" si="2"/>
        <v>60371</v>
      </c>
      <c r="P20" s="27">
        <f t="shared" si="2"/>
        <v>346378</v>
      </c>
      <c r="Q20" s="27">
        <f t="shared" si="2"/>
        <v>7427</v>
      </c>
      <c r="R20" s="27">
        <f t="shared" si="2"/>
        <v>46278</v>
      </c>
      <c r="S20" s="27">
        <f t="shared" si="2"/>
        <v>6538</v>
      </c>
      <c r="T20" s="27">
        <f t="shared" si="2"/>
        <v>42068</v>
      </c>
      <c r="U20" s="27">
        <f t="shared" si="2"/>
        <v>8238</v>
      </c>
      <c r="V20" s="27">
        <f t="shared" si="2"/>
        <v>50908</v>
      </c>
      <c r="W20" s="27">
        <f t="shared" si="2"/>
        <v>1444</v>
      </c>
      <c r="X20" s="27">
        <f t="shared" si="2"/>
        <v>47158</v>
      </c>
      <c r="Y20" s="27">
        <f t="shared" si="2"/>
        <v>3239</v>
      </c>
      <c r="Z20" s="27">
        <f t="shared" si="2"/>
        <v>13758</v>
      </c>
      <c r="AA20" s="27">
        <f t="shared" si="2"/>
        <v>3069</v>
      </c>
      <c r="AB20" s="27">
        <f t="shared" si="2"/>
        <v>11905</v>
      </c>
      <c r="AC20" s="27">
        <f t="shared" si="2"/>
        <v>360085</v>
      </c>
      <c r="AD20" s="27">
        <f t="shared" si="2"/>
        <v>1244621</v>
      </c>
      <c r="AE20" s="27">
        <f t="shared" si="2"/>
        <v>346326</v>
      </c>
      <c r="AF20" s="27">
        <f t="shared" si="2"/>
        <v>1302967</v>
      </c>
      <c r="AG20" s="27">
        <f t="shared" si="2"/>
        <v>3726076</v>
      </c>
      <c r="AH20" s="28">
        <f t="shared" si="0"/>
        <v>75.219283877385635</v>
      </c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15.75">
      <c r="A21" s="59" t="s">
        <v>22</v>
      </c>
      <c r="B21" s="1"/>
      <c r="C21" s="1"/>
      <c r="D21" s="29"/>
      <c r="E21" s="29"/>
      <c r="F21" s="29"/>
      <c r="G21" s="29"/>
      <c r="H21" s="30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30"/>
      <c r="AE21" s="30"/>
      <c r="AF21" s="30"/>
      <c r="AG21" s="3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>
      <c r="A22" s="1"/>
      <c r="B22" s="1"/>
      <c r="C22" s="1"/>
      <c r="D22" s="31"/>
      <c r="E22" s="31"/>
      <c r="F22" s="31"/>
      <c r="G22" s="31"/>
      <c r="H22" s="32"/>
      <c r="I22" s="31"/>
      <c r="J22" s="31"/>
      <c r="K22" s="1"/>
      <c r="L22" s="1"/>
      <c r="M22" s="1"/>
      <c r="N22" s="1"/>
      <c r="O22" s="31"/>
      <c r="P22" s="31"/>
      <c r="Q22" s="31"/>
      <c r="R22" s="31"/>
      <c r="S22" s="31"/>
      <c r="T22" s="1"/>
      <c r="U22" s="1"/>
      <c r="V22" s="31"/>
      <c r="W22" s="31"/>
      <c r="X22" s="1"/>
      <c r="Y22" s="1"/>
      <c r="Z22" s="31"/>
      <c r="AA22" s="31"/>
      <c r="AB22" s="1"/>
      <c r="AC22" s="1"/>
      <c r="AD22" s="21"/>
      <c r="AE22" s="32"/>
      <c r="AF22" s="32"/>
      <c r="AG22" s="31"/>
      <c r="AH22" s="31"/>
      <c r="AI22" s="31"/>
      <c r="AJ22" s="31"/>
      <c r="AK22" s="31"/>
      <c r="AL22" s="31"/>
      <c r="AM22" s="1"/>
      <c r="AN22" s="1"/>
      <c r="AO22" s="1"/>
      <c r="AP22" s="1"/>
      <c r="AQ22" s="1"/>
      <c r="AR22" s="1"/>
    </row>
    <row r="23" spans="1:44" ht="15.75">
      <c r="A23" s="1"/>
      <c r="B23" s="1"/>
      <c r="C23" s="1"/>
      <c r="D23" s="29"/>
      <c r="E23" s="29"/>
      <c r="F23" s="29"/>
      <c r="G23" s="29"/>
      <c r="H23" s="30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30"/>
      <c r="AE23" s="30"/>
      <c r="AF23" s="30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>
      <c r="A28" s="1"/>
      <c r="B28" s="1"/>
      <c r="C28" s="1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spans="1:4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spans="1:4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spans="1:4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spans="1:4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spans="1:4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spans="1:4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spans="1:4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</sheetData>
  <mergeCells count="39">
    <mergeCell ref="AE7:AF7"/>
    <mergeCell ref="AH7:AH8"/>
    <mergeCell ref="AG7:AG8"/>
    <mergeCell ref="W7:X7"/>
    <mergeCell ref="Y7:Y8"/>
    <mergeCell ref="Z7:Z8"/>
    <mergeCell ref="AA7:AB7"/>
    <mergeCell ref="AC7:AC8"/>
    <mergeCell ref="AD7:AD8"/>
    <mergeCell ref="O7:P7"/>
    <mergeCell ref="Q7:Q8"/>
    <mergeCell ref="R7:R8"/>
    <mergeCell ref="S7:T7"/>
    <mergeCell ref="U7:U8"/>
    <mergeCell ref="V7:V8"/>
    <mergeCell ref="AC5:AF6"/>
    <mergeCell ref="AG5:AH6"/>
    <mergeCell ref="G7:H7"/>
    <mergeCell ref="F7:F8"/>
    <mergeCell ref="E7:E8"/>
    <mergeCell ref="I7:I8"/>
    <mergeCell ref="J7:J8"/>
    <mergeCell ref="K7:L7"/>
    <mergeCell ref="M7:M8"/>
    <mergeCell ref="N7:N8"/>
    <mergeCell ref="E6:H6"/>
    <mergeCell ref="I6:L6"/>
    <mergeCell ref="M6:P6"/>
    <mergeCell ref="Q6:T6"/>
    <mergeCell ref="U6:X6"/>
    <mergeCell ref="Y6:AB6"/>
    <mergeCell ref="A1:AH1"/>
    <mergeCell ref="A2:AH2"/>
    <mergeCell ref="A3:AH3"/>
    <mergeCell ref="A5:A8"/>
    <mergeCell ref="B5:B8"/>
    <mergeCell ref="C5:C8"/>
    <mergeCell ref="D5:D8"/>
    <mergeCell ref="E5:AB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2019-04-16T11:22:46Z</dcterms:created>
  <dcterms:modified xsi:type="dcterms:W3CDTF">2019-04-16T11:32:18Z</dcterms:modified>
</cp:coreProperties>
</file>