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19416" windowHeight="10296"/>
  </bookViews>
  <sheets>
    <sheet name="MODAL  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9" l="1"/>
  <c r="E13" i="9"/>
  <c r="F13" i="9"/>
  <c r="G13" i="9"/>
  <c r="H13" i="9"/>
  <c r="I13" i="9"/>
  <c r="C13" i="9"/>
  <c r="D60" i="9" l="1"/>
  <c r="C60" i="9"/>
  <c r="E10" i="9"/>
  <c r="I10" i="9" s="1"/>
  <c r="E11" i="9"/>
  <c r="E9" i="9"/>
  <c r="D10" i="9"/>
  <c r="H10" i="9" s="1"/>
  <c r="D11" i="9"/>
  <c r="H11" i="9" s="1"/>
  <c r="D9" i="9"/>
  <c r="I12" i="9"/>
  <c r="H12" i="9"/>
  <c r="I8" i="9"/>
  <c r="H8" i="9"/>
  <c r="F9" i="9"/>
  <c r="I11" i="9" l="1"/>
  <c r="H9" i="9"/>
  <c r="I9" i="9"/>
</calcChain>
</file>

<file path=xl/sharedStrings.xml><?xml version="1.0" encoding="utf-8"?>
<sst xmlns="http://schemas.openxmlformats.org/spreadsheetml/2006/main" count="32" uniqueCount="20">
  <si>
    <t>PT. BANK NTB SYARIAH</t>
  </si>
  <si>
    <t>PT. JAMKRIDA NTB BERSAING</t>
  </si>
  <si>
    <t>PT. ASURANSI BANGUN ASKRIDA</t>
  </si>
  <si>
    <t>PD. BPR NTB MATARAM</t>
  </si>
  <si>
    <t>JUMLAH</t>
  </si>
  <si>
    <t>Sumber : Biro Perekonomian Setda Prov. NTB</t>
  </si>
  <si>
    <t>No</t>
  </si>
  <si>
    <t>BUMD</t>
  </si>
  <si>
    <t>Provinsi</t>
  </si>
  <si>
    <t>Kekurangan yang harus dipenuhi</t>
  </si>
  <si>
    <t>Modal Yang Telah Disetor</t>
  </si>
  <si>
    <t>Jumlah Modal Dasar Yang Harus Disetor</t>
  </si>
  <si>
    <t>Kabupaten/Kota</t>
  </si>
  <si>
    <t>PT. GERBANG NTB EMAS</t>
  </si>
  <si>
    <t>BUMD/SWASTA</t>
  </si>
  <si>
    <t>Provinsi (51%)</t>
  </si>
  <si>
    <t>Modal Dasar</t>
  </si>
  <si>
    <t>PER 31 DESEMBER 2022</t>
  </si>
  <si>
    <t xml:space="preserve">PT. BPR NTB  </t>
  </si>
  <si>
    <t>PENYERTAAN MODAL PADA BUMD PROVINSI NTB  DAN SWASTA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</si>
</sst>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41" fontId="0" fillId="0" borderId="3" xfId="1" applyFont="1" applyBorder="1" applyAlignment="1">
      <alignment vertical="center"/>
    </xf>
    <xf numFmtId="41" fontId="0" fillId="0" borderId="3" xfId="1" applyFont="1" applyBorder="1" applyAlignment="1">
      <alignment horizontal="center" vertical="center"/>
    </xf>
    <xf numFmtId="41" fontId="0" fillId="0" borderId="3" xfId="1" applyFont="1" applyFill="1" applyBorder="1" applyAlignment="1">
      <alignment horizontal="center" vertical="center"/>
    </xf>
    <xf numFmtId="0" fontId="4" fillId="0" borderId="0" xfId="0" applyFont="1"/>
    <xf numFmtId="41" fontId="0" fillId="0" borderId="0" xfId="1" applyFont="1"/>
    <xf numFmtId="0" fontId="0" fillId="0" borderId="0" xfId="0" applyAlignment="1">
      <alignment wrapText="1"/>
    </xf>
    <xf numFmtId="41" fontId="0" fillId="0" borderId="3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1" fontId="2" fillId="0" borderId="3" xfId="0" applyNumberFormat="1" applyFont="1" applyBorder="1" applyAlignment="1">
      <alignment vertical="center"/>
    </xf>
    <xf numFmtId="41" fontId="0" fillId="0" borderId="0" xfId="0" applyNumberFormat="1"/>
    <xf numFmtId="0" fontId="5" fillId="4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0" fillId="0" borderId="3" xfId="0" applyBorder="1"/>
    <xf numFmtId="0" fontId="7" fillId="0" borderId="0" xfId="0" applyFont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41" fontId="0" fillId="0" borderId="3" xfId="1" applyFont="1" applyBorder="1"/>
    <xf numFmtId="0" fontId="2" fillId="0" borderId="3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justify"/>
    </xf>
    <xf numFmtId="0" fontId="3" fillId="5" borderId="2" xfId="0" applyFont="1" applyFill="1" applyBorder="1" applyAlignment="1">
      <alignment horizontal="center" vertical="justify"/>
    </xf>
    <xf numFmtId="0" fontId="3" fillId="5" borderId="6" xfId="0" applyFont="1" applyFill="1" applyBorder="1" applyAlignment="1">
      <alignment horizontal="center" vertical="justify"/>
    </xf>
    <xf numFmtId="0" fontId="3" fillId="5" borderId="9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view="pageBreakPreview" zoomScaleNormal="100" zoomScaleSheetLayoutView="100" workbookViewId="0">
      <selection activeCell="E21" sqref="E21"/>
    </sheetView>
  </sheetViews>
  <sheetFormatPr defaultRowHeight="16.95" customHeight="1" x14ac:dyDescent="0.3"/>
  <cols>
    <col min="1" max="1" width="5.21875" customWidth="1"/>
    <col min="2" max="2" width="28" customWidth="1"/>
    <col min="3" max="3" width="17.6640625" customWidth="1"/>
    <col min="4" max="4" width="18" customWidth="1"/>
    <col min="5" max="5" width="21.5546875" customWidth="1"/>
    <col min="6" max="7" width="16.21875" customWidth="1"/>
    <col min="8" max="9" width="18.109375" customWidth="1"/>
  </cols>
  <sheetData>
    <row r="1" spans="1:10" ht="16.95" customHeight="1" x14ac:dyDescent="0.45">
      <c r="A1" s="25" t="s">
        <v>19</v>
      </c>
      <c r="B1" s="25"/>
      <c r="C1" s="25"/>
      <c r="D1" s="25"/>
      <c r="E1" s="25"/>
      <c r="F1" s="25"/>
      <c r="G1" s="25"/>
      <c r="H1" s="25"/>
      <c r="I1" s="25"/>
    </row>
    <row r="2" spans="1:10" ht="16.95" customHeight="1" x14ac:dyDescent="0.45">
      <c r="A2" s="25" t="s">
        <v>17</v>
      </c>
      <c r="B2" s="25"/>
      <c r="C2" s="25"/>
      <c r="D2" s="25"/>
      <c r="E2" s="25"/>
      <c r="F2" s="25"/>
      <c r="G2" s="25"/>
      <c r="H2" s="25"/>
      <c r="I2" s="25"/>
    </row>
    <row r="3" spans="1:10" ht="16.95" customHeight="1" x14ac:dyDescent="0.45">
      <c r="A3" s="16"/>
      <c r="B3" s="16"/>
      <c r="C3" s="16"/>
      <c r="D3" s="16"/>
      <c r="E3" s="16"/>
      <c r="F3" s="16"/>
      <c r="G3" s="16"/>
      <c r="H3" s="16"/>
      <c r="I3" s="16"/>
    </row>
    <row r="5" spans="1:10" ht="16.95" customHeight="1" x14ac:dyDescent="0.3">
      <c r="A5" s="26" t="s">
        <v>6</v>
      </c>
      <c r="B5" s="26" t="s">
        <v>14</v>
      </c>
      <c r="C5" s="32" t="s">
        <v>16</v>
      </c>
      <c r="D5" s="35" t="s">
        <v>11</v>
      </c>
      <c r="E5" s="36"/>
      <c r="F5" s="32" t="s">
        <v>10</v>
      </c>
      <c r="G5" s="39"/>
      <c r="H5" s="41" t="s">
        <v>9</v>
      </c>
      <c r="I5" s="42"/>
    </row>
    <row r="6" spans="1:10" ht="16.95" customHeight="1" x14ac:dyDescent="0.3">
      <c r="A6" s="27"/>
      <c r="B6" s="27"/>
      <c r="C6" s="33"/>
      <c r="D6" s="37"/>
      <c r="E6" s="38"/>
      <c r="F6" s="34"/>
      <c r="G6" s="40"/>
      <c r="H6" s="43"/>
      <c r="I6" s="44"/>
      <c r="J6" s="8"/>
    </row>
    <row r="7" spans="1:10" ht="16.95" customHeight="1" x14ac:dyDescent="0.3">
      <c r="A7" s="28"/>
      <c r="B7" s="28"/>
      <c r="C7" s="34"/>
      <c r="D7" s="17" t="s">
        <v>15</v>
      </c>
      <c r="E7" s="18" t="s">
        <v>12</v>
      </c>
      <c r="F7" s="17" t="s">
        <v>8</v>
      </c>
      <c r="G7" s="18" t="s">
        <v>12</v>
      </c>
      <c r="H7" s="17" t="s">
        <v>8</v>
      </c>
      <c r="I7" s="18" t="s">
        <v>12</v>
      </c>
    </row>
    <row r="8" spans="1:10" ht="16.95" customHeight="1" x14ac:dyDescent="0.35">
      <c r="A8" s="1">
        <v>1</v>
      </c>
      <c r="B8" s="2" t="s">
        <v>13</v>
      </c>
      <c r="C8" s="3">
        <v>100000000000</v>
      </c>
      <c r="D8" s="9">
        <v>100000000000</v>
      </c>
      <c r="E8" s="9">
        <v>0</v>
      </c>
      <c r="F8" s="4">
        <v>25000000000</v>
      </c>
      <c r="G8" s="9">
        <v>0</v>
      </c>
      <c r="H8" s="3">
        <f t="shared" ref="H8:I10" si="0">D8-F8</f>
        <v>75000000000</v>
      </c>
      <c r="I8" s="3">
        <f t="shared" si="0"/>
        <v>0</v>
      </c>
    </row>
    <row r="9" spans="1:10" ht="16.95" customHeight="1" x14ac:dyDescent="0.35">
      <c r="A9" s="1">
        <v>2</v>
      </c>
      <c r="B9" s="2" t="s">
        <v>0</v>
      </c>
      <c r="C9" s="3">
        <v>3000000000000</v>
      </c>
      <c r="D9" s="3">
        <f>51%*C9</f>
        <v>1530000000000</v>
      </c>
      <c r="E9" s="9">
        <f>49%*C9</f>
        <v>1470000000000</v>
      </c>
      <c r="F9" s="4">
        <f>334216000000+84269045000</f>
        <v>418485045000</v>
      </c>
      <c r="G9" s="4">
        <v>446100000000</v>
      </c>
      <c r="H9" s="3">
        <f t="shared" si="0"/>
        <v>1111514955000</v>
      </c>
      <c r="I9" s="3">
        <f t="shared" si="0"/>
        <v>1023900000000</v>
      </c>
    </row>
    <row r="10" spans="1:10" ht="16.95" customHeight="1" x14ac:dyDescent="0.35">
      <c r="A10" s="1">
        <v>3</v>
      </c>
      <c r="B10" s="2" t="s">
        <v>18</v>
      </c>
      <c r="C10" s="5">
        <v>500000000000</v>
      </c>
      <c r="D10" s="3">
        <f>51%*C10</f>
        <v>255000000000</v>
      </c>
      <c r="E10" s="9">
        <f>49%*C10</f>
        <v>245000000000</v>
      </c>
      <c r="F10" s="19">
        <v>78660057937</v>
      </c>
      <c r="G10" s="7">
        <v>73287932438</v>
      </c>
      <c r="H10" s="3">
        <f t="shared" si="0"/>
        <v>176339942063</v>
      </c>
      <c r="I10" s="3">
        <f t="shared" si="0"/>
        <v>171712067562</v>
      </c>
    </row>
    <row r="11" spans="1:10" ht="16.95" customHeight="1" x14ac:dyDescent="0.35">
      <c r="A11" s="1">
        <v>4</v>
      </c>
      <c r="B11" s="2" t="s">
        <v>1</v>
      </c>
      <c r="C11" s="3">
        <v>75000000000</v>
      </c>
      <c r="D11" s="3">
        <f>51%*C11</f>
        <v>38250000000</v>
      </c>
      <c r="E11" s="9">
        <f>49%*C11</f>
        <v>36750000000</v>
      </c>
      <c r="F11" s="4">
        <v>27000000000</v>
      </c>
      <c r="G11" s="4">
        <v>5500000000</v>
      </c>
      <c r="H11" s="3">
        <f t="shared" ref="H11:I11" si="1">D11-F11</f>
        <v>11250000000</v>
      </c>
      <c r="I11" s="3">
        <f t="shared" si="1"/>
        <v>31250000000</v>
      </c>
    </row>
    <row r="12" spans="1:10" ht="16.95" customHeight="1" x14ac:dyDescent="0.35">
      <c r="A12" s="1">
        <v>5</v>
      </c>
      <c r="B12" s="2" t="s">
        <v>2</v>
      </c>
      <c r="C12" s="3">
        <v>0</v>
      </c>
      <c r="D12" s="3">
        <v>270000000</v>
      </c>
      <c r="E12" s="3">
        <v>0</v>
      </c>
      <c r="F12" s="3">
        <v>200000000</v>
      </c>
      <c r="G12" s="3">
        <v>0</v>
      </c>
      <c r="H12" s="3">
        <f>D12-F12</f>
        <v>70000000</v>
      </c>
      <c r="I12" s="3">
        <f>E12-G12</f>
        <v>0</v>
      </c>
    </row>
    <row r="13" spans="1:10" ht="22.95" customHeight="1" x14ac:dyDescent="0.35">
      <c r="A13" s="20" t="s">
        <v>4</v>
      </c>
      <c r="B13" s="20"/>
      <c r="C13" s="11">
        <f>SUM(C8:C12)</f>
        <v>3675000000000</v>
      </c>
      <c r="D13" s="11">
        <f t="shared" ref="D13:I13" si="2">SUM(D8:D12)</f>
        <v>1923520000000</v>
      </c>
      <c r="E13" s="11">
        <f t="shared" si="2"/>
        <v>1751750000000</v>
      </c>
      <c r="F13" s="11">
        <f t="shared" si="2"/>
        <v>549345102937</v>
      </c>
      <c r="G13" s="11">
        <f t="shared" si="2"/>
        <v>524887932438</v>
      </c>
      <c r="H13" s="11">
        <f t="shared" si="2"/>
        <v>1374174897063</v>
      </c>
      <c r="I13" s="11">
        <f t="shared" si="2"/>
        <v>1226862067562</v>
      </c>
    </row>
    <row r="14" spans="1:10" ht="16.95" customHeight="1" x14ac:dyDescent="0.35">
      <c r="A14" s="6" t="s">
        <v>5</v>
      </c>
    </row>
    <row r="15" spans="1:10" ht="16.95" customHeight="1" x14ac:dyDescent="0.35">
      <c r="D15" s="12"/>
    </row>
    <row r="16" spans="1:10" ht="16.95" customHeight="1" x14ac:dyDescent="0.35">
      <c r="D16" s="12"/>
    </row>
    <row r="17" spans="4:4" ht="16.95" customHeight="1" x14ac:dyDescent="0.35">
      <c r="D17" s="12"/>
    </row>
    <row r="18" spans="4:4" ht="16.95" customHeight="1" x14ac:dyDescent="0.35">
      <c r="D18" s="12"/>
    </row>
    <row r="19" spans="4:4" ht="16.95" customHeight="1" x14ac:dyDescent="0.35">
      <c r="D19" s="12"/>
    </row>
    <row r="20" spans="4:4" ht="16.95" customHeight="1" x14ac:dyDescent="0.35">
      <c r="D20" s="12"/>
    </row>
    <row r="21" spans="4:4" ht="16.95" customHeight="1" x14ac:dyDescent="0.35">
      <c r="D21" s="12"/>
    </row>
    <row r="22" spans="4:4" ht="16.95" customHeight="1" x14ac:dyDescent="0.35">
      <c r="D22" s="12"/>
    </row>
    <row r="23" spans="4:4" ht="16.95" customHeight="1" x14ac:dyDescent="0.35">
      <c r="D23" s="12"/>
    </row>
    <row r="24" spans="4:4" ht="16.95" customHeight="1" x14ac:dyDescent="0.35">
      <c r="D24" s="12"/>
    </row>
    <row r="25" spans="4:4" ht="16.95" customHeight="1" x14ac:dyDescent="0.35">
      <c r="D25" s="12"/>
    </row>
    <row r="26" spans="4:4" ht="16.95" customHeight="1" x14ac:dyDescent="0.35">
      <c r="D26" s="12"/>
    </row>
    <row r="27" spans="4:4" ht="16.95" customHeight="1" x14ac:dyDescent="0.35">
      <c r="D27" s="12"/>
    </row>
    <row r="28" spans="4:4" ht="16.95" customHeight="1" x14ac:dyDescent="0.3">
      <c r="D28" s="12"/>
    </row>
    <row r="29" spans="4:4" ht="16.95" customHeight="1" x14ac:dyDescent="0.3">
      <c r="D29" s="12"/>
    </row>
    <row r="30" spans="4:4" ht="16.95" customHeight="1" x14ac:dyDescent="0.3">
      <c r="D30" s="12"/>
    </row>
    <row r="31" spans="4:4" ht="16.95" customHeight="1" x14ac:dyDescent="0.3">
      <c r="D31" s="12"/>
    </row>
    <row r="32" spans="4:4" ht="16.95" customHeight="1" x14ac:dyDescent="0.3">
      <c r="D32" s="12"/>
    </row>
    <row r="33" spans="4:4" ht="16.95" customHeight="1" x14ac:dyDescent="0.3">
      <c r="D33" s="12"/>
    </row>
    <row r="34" spans="4:4" ht="16.95" customHeight="1" x14ac:dyDescent="0.3">
      <c r="D34" s="12"/>
    </row>
    <row r="35" spans="4:4" ht="16.95" customHeight="1" x14ac:dyDescent="0.3">
      <c r="D35" s="12"/>
    </row>
    <row r="36" spans="4:4" ht="16.95" customHeight="1" x14ac:dyDescent="0.3">
      <c r="D36" s="12"/>
    </row>
    <row r="37" spans="4:4" ht="16.95" customHeight="1" x14ac:dyDescent="0.3">
      <c r="D37" s="12"/>
    </row>
    <row r="38" spans="4:4" ht="16.95" customHeight="1" x14ac:dyDescent="0.3">
      <c r="D38" s="12"/>
    </row>
    <row r="39" spans="4:4" ht="16.95" customHeight="1" x14ac:dyDescent="0.3">
      <c r="D39" s="12"/>
    </row>
    <row r="40" spans="4:4" ht="16.95" customHeight="1" x14ac:dyDescent="0.3">
      <c r="D40" s="12"/>
    </row>
    <row r="41" spans="4:4" ht="16.95" customHeight="1" x14ac:dyDescent="0.3">
      <c r="D41" s="12"/>
    </row>
    <row r="43" spans="4:4" ht="16.95" customHeight="1" x14ac:dyDescent="0.3">
      <c r="D43" s="12"/>
    </row>
    <row r="44" spans="4:4" ht="16.95" customHeight="1" x14ac:dyDescent="0.3">
      <c r="D44" s="12"/>
    </row>
    <row r="45" spans="4:4" ht="16.95" customHeight="1" x14ac:dyDescent="0.3">
      <c r="D45" s="12"/>
    </row>
    <row r="46" spans="4:4" ht="16.95" customHeight="1" x14ac:dyDescent="0.3">
      <c r="D46" s="12"/>
    </row>
    <row r="47" spans="4:4" ht="16.95" customHeight="1" x14ac:dyDescent="0.3">
      <c r="D47" s="12"/>
    </row>
    <row r="48" spans="4:4" ht="16.95" customHeight="1" x14ac:dyDescent="0.3">
      <c r="D48" s="12"/>
    </row>
    <row r="49" spans="1:6" ht="16.95" customHeight="1" x14ac:dyDescent="0.3">
      <c r="D49" s="12"/>
    </row>
    <row r="50" spans="1:6" ht="16.95" customHeight="1" x14ac:dyDescent="0.3">
      <c r="D50" s="12"/>
    </row>
    <row r="51" spans="1:6" ht="16.95" customHeight="1" x14ac:dyDescent="0.3">
      <c r="D51" s="12"/>
    </row>
    <row r="52" spans="1:6" ht="16.95" customHeight="1" x14ac:dyDescent="0.3">
      <c r="A52" s="29" t="s">
        <v>6</v>
      </c>
      <c r="B52" s="29" t="s">
        <v>7</v>
      </c>
      <c r="C52" s="21" t="s">
        <v>9</v>
      </c>
      <c r="D52" s="22"/>
      <c r="E52" s="15"/>
      <c r="F52" s="15"/>
    </row>
    <row r="53" spans="1:6" ht="16.95" customHeight="1" x14ac:dyDescent="0.3">
      <c r="A53" s="30"/>
      <c r="B53" s="30"/>
      <c r="C53" s="23"/>
      <c r="D53" s="24"/>
      <c r="E53" s="15"/>
      <c r="F53" s="15"/>
    </row>
    <row r="54" spans="1:6" ht="16.95" customHeight="1" x14ac:dyDescent="0.3">
      <c r="A54" s="31"/>
      <c r="B54" s="31"/>
      <c r="C54" s="13" t="s">
        <v>8</v>
      </c>
      <c r="D54" s="14" t="s">
        <v>12</v>
      </c>
      <c r="E54" s="15"/>
      <c r="F54" s="15"/>
    </row>
    <row r="55" spans="1:6" ht="16.95" customHeight="1" x14ac:dyDescent="0.3">
      <c r="A55" s="10">
        <v>1</v>
      </c>
      <c r="B55" s="2" t="s">
        <v>0</v>
      </c>
      <c r="C55" s="3">
        <v>1111514955000</v>
      </c>
      <c r="D55" s="3">
        <v>1023900000000</v>
      </c>
      <c r="E55" s="15"/>
      <c r="F55" s="15"/>
    </row>
    <row r="56" spans="1:6" ht="16.95" customHeight="1" x14ac:dyDescent="0.3">
      <c r="A56" s="10">
        <v>2</v>
      </c>
      <c r="B56" s="2" t="s">
        <v>13</v>
      </c>
      <c r="C56" s="3">
        <v>75000000000</v>
      </c>
      <c r="D56" s="3">
        <v>0</v>
      </c>
      <c r="E56" s="15"/>
      <c r="F56" s="15"/>
    </row>
    <row r="57" spans="1:6" ht="16.95" customHeight="1" x14ac:dyDescent="0.3">
      <c r="A57" s="10">
        <v>3</v>
      </c>
      <c r="B57" s="2" t="s">
        <v>1</v>
      </c>
      <c r="C57" s="3">
        <v>11250000000</v>
      </c>
      <c r="D57" s="3">
        <v>31250000000</v>
      </c>
      <c r="E57" s="15"/>
      <c r="F57" s="15"/>
    </row>
    <row r="58" spans="1:6" ht="16.95" customHeight="1" x14ac:dyDescent="0.3">
      <c r="A58" s="10">
        <v>5</v>
      </c>
      <c r="B58" s="2" t="s">
        <v>2</v>
      </c>
      <c r="C58" s="3">
        <v>70000000</v>
      </c>
      <c r="D58" s="3">
        <v>0</v>
      </c>
      <c r="E58" s="15"/>
      <c r="F58" s="15"/>
    </row>
    <row r="59" spans="1:6" ht="16.95" customHeight="1" x14ac:dyDescent="0.3">
      <c r="A59" s="10">
        <v>6</v>
      </c>
      <c r="B59" s="2" t="s">
        <v>3</v>
      </c>
      <c r="C59" s="3">
        <v>251819952050</v>
      </c>
      <c r="D59" s="3">
        <v>240365654000</v>
      </c>
      <c r="E59" s="15"/>
      <c r="F59" s="15"/>
    </row>
    <row r="60" spans="1:6" ht="16.95" customHeight="1" x14ac:dyDescent="0.3">
      <c r="A60" s="20" t="s">
        <v>4</v>
      </c>
      <c r="B60" s="20"/>
      <c r="C60" s="11">
        <f t="shared" ref="C60:D60" si="3">SUM(C55:C59)</f>
        <v>1449654907050</v>
      </c>
      <c r="D60" s="11">
        <f t="shared" si="3"/>
        <v>1295515654000</v>
      </c>
      <c r="E60" s="15"/>
      <c r="F60" s="15"/>
    </row>
  </sheetData>
  <mergeCells count="13">
    <mergeCell ref="A60:B60"/>
    <mergeCell ref="C52:D53"/>
    <mergeCell ref="A1:I1"/>
    <mergeCell ref="A5:A7"/>
    <mergeCell ref="B5:B7"/>
    <mergeCell ref="A52:A54"/>
    <mergeCell ref="B52:B54"/>
    <mergeCell ref="A13:B13"/>
    <mergeCell ref="C5:C7"/>
    <mergeCell ref="D5:E6"/>
    <mergeCell ref="F5:G6"/>
    <mergeCell ref="H5:I6"/>
    <mergeCell ref="A2:I2"/>
  </mergeCells>
  <pageMargins left="0.7" right="0.7" top="0.75" bottom="0.75" header="0.3" footer="0.3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MODAL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Dunia Imajinasiku</dc:creator>
  <cp:lastModifiedBy>STATISTIK</cp:lastModifiedBy>
  <cp:lastPrinted>2023-03-14T00:43:52Z</cp:lastPrinted>
  <dcterms:created xsi:type="dcterms:W3CDTF">2022-05-30T06:50:17Z</dcterms:created>
  <dcterms:modified xsi:type="dcterms:W3CDTF">2023-03-14T01:10:07Z</dcterms:modified>
</cp:coreProperties>
</file>