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Kerja Kerja Kerja\Dinas Kesehatan - NTB\Datin &amp; Litbangkes\Satu Data NTB\Statistik Sektoral\Tahun 2022\NTB Satu Data - Semester I - 2022\GIZI\"/>
    </mc:Choice>
  </mc:AlternateContent>
  <xr:revisionPtr revIDLastSave="0" documentId="13_ncr:1_{6FE5506B-6673-4D6B-82C0-B135F819C2E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  <c r="H23" i="1"/>
  <c r="G23" i="1"/>
  <c r="E23" i="1"/>
  <c r="D23" i="1"/>
  <c r="J23" i="1" s="1"/>
  <c r="K21" i="1"/>
  <c r="J21" i="1"/>
  <c r="I21" i="1"/>
  <c r="L21" i="1" s="1"/>
  <c r="F21" i="1"/>
  <c r="C21" i="1"/>
  <c r="B21" i="1"/>
  <c r="A21" i="1"/>
  <c r="K20" i="1"/>
  <c r="J20" i="1"/>
  <c r="I20" i="1"/>
  <c r="F20" i="1"/>
  <c r="C20" i="1"/>
  <c r="B20" i="1"/>
  <c r="A20" i="1"/>
  <c r="K19" i="1"/>
  <c r="J19" i="1"/>
  <c r="I19" i="1"/>
  <c r="L19" i="1" s="1"/>
  <c r="F19" i="1"/>
  <c r="C19" i="1"/>
  <c r="B19" i="1"/>
  <c r="A19" i="1"/>
  <c r="K18" i="1"/>
  <c r="J18" i="1"/>
  <c r="I18" i="1"/>
  <c r="F18" i="1"/>
  <c r="C18" i="1"/>
  <c r="B18" i="1"/>
  <c r="A18" i="1"/>
  <c r="K17" i="1"/>
  <c r="J17" i="1"/>
  <c r="I17" i="1"/>
  <c r="L17" i="1" s="1"/>
  <c r="F17" i="1"/>
  <c r="C17" i="1"/>
  <c r="B17" i="1"/>
  <c r="A17" i="1"/>
  <c r="K16" i="1"/>
  <c r="J16" i="1"/>
  <c r="I16" i="1"/>
  <c r="F16" i="1"/>
  <c r="C16" i="1"/>
  <c r="B16" i="1"/>
  <c r="A16" i="1"/>
  <c r="K15" i="1"/>
  <c r="J15" i="1"/>
  <c r="I15" i="1"/>
  <c r="L15" i="1" s="1"/>
  <c r="F15" i="1"/>
  <c r="C15" i="1"/>
  <c r="B15" i="1"/>
  <c r="A15" i="1"/>
  <c r="K14" i="1"/>
  <c r="J14" i="1"/>
  <c r="I14" i="1"/>
  <c r="F14" i="1"/>
  <c r="C14" i="1"/>
  <c r="B14" i="1"/>
  <c r="A14" i="1"/>
  <c r="K13" i="1"/>
  <c r="J13" i="1"/>
  <c r="I13" i="1"/>
  <c r="L13" i="1" s="1"/>
  <c r="F13" i="1"/>
  <c r="C13" i="1"/>
  <c r="B13" i="1"/>
  <c r="A13" i="1"/>
  <c r="K12" i="1"/>
  <c r="J12" i="1"/>
  <c r="I12" i="1"/>
  <c r="F23" i="1"/>
  <c r="C12" i="1"/>
  <c r="B12" i="1"/>
  <c r="A12" i="1"/>
  <c r="E5" i="1"/>
  <c r="F4" i="1"/>
  <c r="E4" i="1"/>
  <c r="I23" i="1" l="1"/>
  <c r="L23" i="1"/>
  <c r="L14" i="1"/>
  <c r="L16" i="1"/>
  <c r="L18" i="1"/>
  <c r="L20" i="1"/>
  <c r="K23" i="1"/>
  <c r="L12" i="1"/>
</calcChain>
</file>

<file path=xl/sharedStrings.xml><?xml version="1.0" encoding="utf-8"?>
<sst xmlns="http://schemas.openxmlformats.org/spreadsheetml/2006/main" count="22" uniqueCount="16">
  <si>
    <t>NO</t>
  </si>
  <si>
    <t>KABUPATEN</t>
  </si>
  <si>
    <t>PUSKESMAS</t>
  </si>
  <si>
    <t>BALITA</t>
  </si>
  <si>
    <t>JUMLAH SASARAN BALITA (S)</t>
  </si>
  <si>
    <t>DITIMBANG</t>
  </si>
  <si>
    <t>JUMLAH (D)</t>
  </si>
  <si>
    <t>% (D/S)</t>
  </si>
  <si>
    <t>L</t>
  </si>
  <si>
    <t>P</t>
  </si>
  <si>
    <t>L+P</t>
  </si>
  <si>
    <t>JUMLAH (KAB/KOTA)</t>
  </si>
  <si>
    <t>TABEL 43</t>
  </si>
  <si>
    <t>SEMESTER I - 2022</t>
  </si>
  <si>
    <t xml:space="preserve">Sumber: Seksi Gizi dan Promkes, Dinas Kesehatan Provinsi NTB, 2022 (Update 23 Agustus 2022)                         </t>
  </si>
  <si>
    <t>JUMLAH BALITA DITIMBANG MENURUT JENIS KELAMIN DAN KABUPATEN/KOTA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</si>
</sst>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64" formatCode="_(* #,##0.00_);_(* \(#,##0.00\);_(* &quot;-&quot;??_);_(@_)"/>
    <numFmt numFmtId="165" formatCode="0.0"/>
    <numFmt numFmtId="166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3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37" fontId="2" fillId="0" borderId="0" xfId="0" applyNumberFormat="1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2" fillId="0" borderId="2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37" fontId="2" fillId="0" borderId="2" xfId="1" applyNumberFormat="1" applyFont="1" applyFill="1" applyBorder="1" applyAlignment="1">
      <alignment vertical="center"/>
    </xf>
    <xf numFmtId="37" fontId="2" fillId="0" borderId="16" xfId="1" applyNumberFormat="1" applyFont="1" applyFill="1" applyBorder="1" applyAlignment="1">
      <alignment vertical="center"/>
    </xf>
    <xf numFmtId="165" fontId="2" fillId="0" borderId="16" xfId="1" applyNumberFormat="1" applyFont="1" applyFill="1" applyBorder="1" applyAlignment="1">
      <alignment vertical="center"/>
    </xf>
    <xf numFmtId="165" fontId="2" fillId="0" borderId="2" xfId="1" applyNumberFormat="1" applyFont="1" applyFill="1" applyBorder="1" applyAlignment="1">
      <alignment vertical="center"/>
    </xf>
    <xf numFmtId="37" fontId="2" fillId="0" borderId="10" xfId="1" applyNumberFormat="1" applyFont="1" applyFill="1" applyBorder="1" applyAlignment="1">
      <alignment vertical="center"/>
    </xf>
    <xf numFmtId="165" fontId="2" fillId="0" borderId="10" xfId="1" applyNumberFormat="1" applyFont="1" applyFill="1" applyBorder="1" applyAlignment="1">
      <alignment vertical="center"/>
    </xf>
    <xf numFmtId="0" fontId="5" fillId="0" borderId="13" xfId="0" applyFont="1" applyBorder="1" applyAlignment="1">
      <alignment vertical="center"/>
    </xf>
    <xf numFmtId="37" fontId="5" fillId="0" borderId="14" xfId="1" applyNumberFormat="1" applyFont="1" applyFill="1" applyBorder="1" applyAlignment="1">
      <alignment vertical="center"/>
    </xf>
    <xf numFmtId="165" fontId="5" fillId="0" borderId="14" xfId="1" applyNumberFormat="1" applyFont="1" applyFill="1" applyBorder="1" applyAlignment="1">
      <alignment vertical="center"/>
    </xf>
    <xf numFmtId="166" fontId="2" fillId="0" borderId="15" xfId="2" applyNumberFormat="1" applyFont="1" applyBorder="1" applyAlignment="1">
      <alignment horizontal="center" vertical="center"/>
    </xf>
    <xf numFmtId="166" fontId="2" fillId="0" borderId="15" xfId="2" applyNumberFormat="1" applyFont="1" applyBorder="1" applyAlignment="1">
      <alignment vertical="center"/>
    </xf>
    <xf numFmtId="166" fontId="2" fillId="0" borderId="0" xfId="2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6" xfId="0" quotePrefix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3">
    <cellStyle name="Comma" xfId="2" builtinId="3"/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le%20Prapti\PROFIL%20KESEHATAN\Profil%202021\TABEL%20PROFIL%20KESEHATAN%20%202021_PROV%20NT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erja%20Kerja%20Kerja/Dinas%20Kesehatan%20-%20NTB/Datin%20&amp;%20Litbangkes/Profil%20Kesehatan/Profil%20Kesehatan%20NTB%202021/TABEL%20PROFIL%20KESEHATAN%20%202021_PROV%20NTB%20-%201306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_BPS"/>
      <sheetName val="2_BPS"/>
      <sheetName val="3_BPS_SUSENAS"/>
      <sheetName val="4_YANKES PRIMER_RUJUKAN_FARMASI"/>
      <sheetName val="5_YANKES PRIMER_RUJUKAN"/>
      <sheetName val="6_YANKES RUJUKAN"/>
      <sheetName val="7_YANKES_RUJUKAN"/>
      <sheetName val="8_YANKES_RUJUKAN"/>
      <sheetName val="9_IFK"/>
      <sheetName val="10_PROMKES"/>
      <sheetName val="11_SDMK"/>
      <sheetName val="12_SDMK"/>
      <sheetName val="13_SDMK"/>
      <sheetName val="14_SDMK"/>
      <sheetName val="15_SDMK"/>
      <sheetName val="16_SDMK"/>
      <sheetName val="17_JKN"/>
      <sheetName val="18_PROMKES"/>
      <sheetName val="19_SUBAGPROGRAM"/>
      <sheetName val="20_KESGA"/>
      <sheetName val="21_KESGA"/>
      <sheetName val="22_KESGA"/>
      <sheetName val="23_KESGA"/>
      <sheetName val="24_IMUN"/>
      <sheetName val="25_IMUN"/>
      <sheetName val="26_IMUN"/>
      <sheetName val="27_GIZI"/>
      <sheetName val="28_KESGA"/>
      <sheetName val="29_KESGA"/>
      <sheetName val="30_KESGA"/>
      <sheetName val="31_KESGA"/>
      <sheetName val="32_KESGA"/>
      <sheetName val="33_KESGA"/>
      <sheetName val="34_KESGA"/>
      <sheetName val="35_GIZI"/>
      <sheetName val="36_KESGA"/>
      <sheetName val="37_IMUN"/>
      <sheetName val="38_IMUN"/>
      <sheetName val="39_IMUN"/>
      <sheetName val="40_IMUN"/>
      <sheetName val="41_GIZI"/>
      <sheetName val="42_GIZI"/>
      <sheetName val="43_GIZI"/>
      <sheetName val="44_GIZI"/>
      <sheetName val="45_KESGA_UKS"/>
      <sheetName val="46_YANKES PRIMER"/>
      <sheetName val="47_YANKES_UKS"/>
      <sheetName val="48_PTM"/>
      <sheetName val="49_KESGA"/>
      <sheetName val="50_KESGA"/>
      <sheetName val="51_TB"/>
      <sheetName val="52_TB"/>
      <sheetName val="53_PNEUMONIA"/>
      <sheetName val="54_HIV"/>
      <sheetName val="55_AIDS"/>
      <sheetName val="56_DIARE"/>
      <sheetName val="57_KUSTA"/>
      <sheetName val="58_KUSTA"/>
      <sheetName val="59_KUSTA"/>
      <sheetName val="60_KUSTA"/>
      <sheetName val="61_AFP"/>
      <sheetName val="62_P2_SURVEILANS"/>
      <sheetName val="63_SURVEILANS"/>
      <sheetName val="64_SURVEILANS"/>
      <sheetName val="65_DBD"/>
      <sheetName val="66_MALARIA"/>
      <sheetName val="67_FILARIA"/>
      <sheetName val="68_PTM"/>
      <sheetName val="69_PTM"/>
      <sheetName val="70_PTM"/>
      <sheetName val="71_PTM"/>
      <sheetName val="72_KESLING"/>
      <sheetName val="73_KESLING"/>
      <sheetName val="74_KESLING"/>
      <sheetName val="75_KESLING"/>
      <sheetName val="76_KESLING"/>
      <sheetName val="77_PROMKES"/>
      <sheetName val="78_PROMKES"/>
      <sheetName val="79_GIZI"/>
      <sheetName val="80_KESLING"/>
      <sheetName val="81_KESLING"/>
      <sheetName val="77_SDMK"/>
      <sheetName val="77_AKREDITASI"/>
      <sheetName val="79_YANKES PRIMER"/>
      <sheetName val="85_SURVEILANS"/>
      <sheetName val="86_SURVEILANS"/>
      <sheetName val="87_SUBBAG PROGRAM"/>
      <sheetName val="88_10 besar penyakit"/>
    </sheetNames>
    <sheetDataSet>
      <sheetData sheetId="0"/>
      <sheetData sheetId="1">
        <row r="5">
          <cell r="E5" t="str">
            <v>PROVINSI</v>
          </cell>
          <cell r="F5" t="str">
            <v>NUSA TENGGARA BARAT</v>
          </cell>
        </row>
        <row r="6">
          <cell r="E6" t="str">
            <v xml:space="preserve">TAHUN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A9">
            <v>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_BPS"/>
      <sheetName val="2_BPS"/>
      <sheetName val="3_BPS_SUSENAS"/>
      <sheetName val="4_YANKES PRIMER_RUJUKAN_FARMASI"/>
      <sheetName val="5_YANKES PRIMER_RUJUKAN"/>
      <sheetName val="6_YANKES RUJUKAN"/>
      <sheetName val="7_YANKES_RUJUKAN"/>
      <sheetName val="8_YANKES_RUJUKAN"/>
      <sheetName val="9_IFK"/>
      <sheetName val="10_PROMKES"/>
      <sheetName val="11_SDMK"/>
      <sheetName val="12_SDMK"/>
      <sheetName val="13_SDMK"/>
      <sheetName val="14_SDMK"/>
      <sheetName val="15_SDMK"/>
      <sheetName val="16_SDMK"/>
      <sheetName val="17_JKN"/>
      <sheetName val="18_PROMKES"/>
      <sheetName val="19_SUBAGPROGRAM"/>
      <sheetName val="20_KESGA"/>
      <sheetName val="21_KESGA"/>
      <sheetName val="22_KESGA"/>
      <sheetName val="23_KESGA"/>
      <sheetName val="24_IMUN"/>
      <sheetName val="25_IMUN"/>
      <sheetName val="26_IMUN"/>
      <sheetName val="27_GIZI"/>
      <sheetName val="28_KESGA"/>
      <sheetName val="29_KESGA"/>
      <sheetName val="30_KESGA"/>
      <sheetName val="31_KESGA"/>
      <sheetName val="32_KESGA"/>
      <sheetName val="33_KESGA"/>
      <sheetName val="34_KESGA"/>
      <sheetName val="35_GIZI"/>
      <sheetName val="36_KESGA"/>
      <sheetName val="37_IMUN"/>
      <sheetName val="38_IMUN"/>
      <sheetName val="39_IMUN"/>
      <sheetName val="40_IMUN"/>
      <sheetName val="41_GIZI"/>
      <sheetName val="42_GIZI"/>
      <sheetName val="43_GIZI"/>
      <sheetName val="44_GIZI"/>
      <sheetName val="45_KESGA_UKS"/>
      <sheetName val="46_YANKES PRIMER"/>
      <sheetName val="47_YANKES_UKS"/>
      <sheetName val="48_PTM"/>
      <sheetName val="49_KESGA"/>
      <sheetName val="50_KESGA"/>
      <sheetName val="51_TB"/>
      <sheetName val="52_TB"/>
      <sheetName val="53_PNEUMONIA"/>
      <sheetName val="54_HIV"/>
      <sheetName val="55_AIDS"/>
      <sheetName val="56_DIARE"/>
      <sheetName val="57_KUSTA"/>
      <sheetName val="58_KUSTA"/>
      <sheetName val="59_KUSTA"/>
      <sheetName val="60_KUSTA"/>
      <sheetName val="61_AFP"/>
      <sheetName val="62_P2_SURVEILANS"/>
      <sheetName val="63_SURVEILANS"/>
      <sheetName val="64_SURVEILANS"/>
      <sheetName val="65_DBD"/>
      <sheetName val="66_MALARIA"/>
      <sheetName val="67_FILARIA"/>
      <sheetName val="68_PTM"/>
      <sheetName val="69_PTM"/>
      <sheetName val="70_PTM"/>
      <sheetName val="71_PTM"/>
      <sheetName val="72_KESLING"/>
      <sheetName val="73_KESLING"/>
      <sheetName val="74_KESLING"/>
      <sheetName val="75_KESLING"/>
      <sheetName val="76_KESLING"/>
      <sheetName val="77_PROMKES"/>
      <sheetName val="78_PROMKES"/>
      <sheetName val="79_GIZI"/>
      <sheetName val="80_KESLING"/>
      <sheetName val="81_KESLING"/>
      <sheetName val="77_SDMK"/>
      <sheetName val="77_AKREDITASI"/>
      <sheetName val="78_YANKES PRIMER"/>
      <sheetName val="79_FARMASI"/>
      <sheetName val="80_GIZI"/>
      <sheetName val="81_YANKES PRIMER"/>
      <sheetName val="82_YANKES PRIMER"/>
      <sheetName val="83_SDMK"/>
      <sheetName val="84_JKN"/>
      <sheetName val="79_YANKES PRIMER"/>
      <sheetName val="85_SURVEILANS"/>
      <sheetName val="86_SURVEILANS"/>
      <sheetName val="87_SUBBAG PROGRAM"/>
      <sheetName val="88_10 besar penyaki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A9">
            <v>1</v>
          </cell>
          <cell r="B9" t="str">
            <v xml:space="preserve"> Lombok Barat</v>
          </cell>
          <cell r="C9">
            <v>20</v>
          </cell>
        </row>
        <row r="10">
          <cell r="A10">
            <v>2</v>
          </cell>
          <cell r="B10" t="str">
            <v xml:space="preserve"> Lombok Tengah</v>
          </cell>
          <cell r="C10">
            <v>28</v>
          </cell>
        </row>
        <row r="11">
          <cell r="A11">
            <v>3</v>
          </cell>
          <cell r="B11" t="str">
            <v xml:space="preserve"> Lombok Timur</v>
          </cell>
          <cell r="C11">
            <v>35</v>
          </cell>
        </row>
        <row r="12">
          <cell r="A12">
            <v>4</v>
          </cell>
          <cell r="B12" t="str">
            <v xml:space="preserve"> Sumbawa</v>
          </cell>
          <cell r="C12">
            <v>26</v>
          </cell>
        </row>
        <row r="13">
          <cell r="A13">
            <v>5</v>
          </cell>
          <cell r="B13" t="str">
            <v xml:space="preserve"> Dompu</v>
          </cell>
          <cell r="C13">
            <v>10</v>
          </cell>
        </row>
        <row r="14">
          <cell r="A14">
            <v>6</v>
          </cell>
          <cell r="B14" t="str">
            <v xml:space="preserve"> Bima</v>
          </cell>
          <cell r="C14">
            <v>21</v>
          </cell>
        </row>
        <row r="15">
          <cell r="A15">
            <v>7</v>
          </cell>
          <cell r="B15" t="str">
            <v xml:space="preserve"> Sumbawa Barat</v>
          </cell>
          <cell r="C15">
            <v>9</v>
          </cell>
        </row>
        <row r="16">
          <cell r="A16">
            <v>8</v>
          </cell>
          <cell r="B16" t="str">
            <v xml:space="preserve"> Lombok Utara</v>
          </cell>
          <cell r="C16">
            <v>8</v>
          </cell>
        </row>
        <row r="17">
          <cell r="A17">
            <v>9</v>
          </cell>
          <cell r="B17" t="str">
            <v xml:space="preserve"> Kota Mataram</v>
          </cell>
          <cell r="C17">
            <v>11</v>
          </cell>
        </row>
        <row r="18">
          <cell r="A18">
            <v>10</v>
          </cell>
          <cell r="B18" t="str">
            <v xml:space="preserve"> Kota Bima</v>
          </cell>
          <cell r="C18">
            <v>7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6"/>
  <sheetViews>
    <sheetView tabSelected="1" zoomScale="80" zoomScaleNormal="80" workbookViewId="0">
      <selection activeCell="J5" sqref="J5"/>
    </sheetView>
  </sheetViews>
  <sheetFormatPr defaultColWidth="9.140625" defaultRowHeight="15" x14ac:dyDescent="0.25"/>
  <cols>
    <col min="1" max="1" width="5.7109375" style="1" customWidth="1"/>
    <col min="2" max="3" width="25.7109375" style="1" customWidth="1"/>
    <col min="4" max="4" width="11.5703125" style="1" customWidth="1"/>
    <col min="5" max="5" width="11.7109375" style="1" customWidth="1"/>
    <col min="6" max="6" width="12.5703125" style="1" customWidth="1"/>
    <col min="7" max="7" width="11.85546875" style="1" customWidth="1"/>
    <col min="8" max="8" width="12" style="1" customWidth="1"/>
    <col min="9" max="9" width="11.5703125" style="1" customWidth="1"/>
    <col min="10" max="10" width="11.7109375" style="1" customWidth="1"/>
    <col min="11" max="12" width="11.42578125" style="1" customWidth="1"/>
    <col min="13" max="256" width="9.140625" style="1"/>
    <col min="257" max="257" width="5.7109375" style="1" customWidth="1"/>
    <col min="258" max="259" width="25.7109375" style="1" customWidth="1"/>
    <col min="260" max="268" width="10.7109375" style="1" customWidth="1"/>
    <col min="269" max="512" width="9.140625" style="1"/>
    <col min="513" max="513" width="5.7109375" style="1" customWidth="1"/>
    <col min="514" max="515" width="25.7109375" style="1" customWidth="1"/>
    <col min="516" max="524" width="10.7109375" style="1" customWidth="1"/>
    <col min="525" max="768" width="9.140625" style="1"/>
    <col min="769" max="769" width="5.7109375" style="1" customWidth="1"/>
    <col min="770" max="771" width="25.7109375" style="1" customWidth="1"/>
    <col min="772" max="780" width="10.7109375" style="1" customWidth="1"/>
    <col min="781" max="1024" width="9.140625" style="1"/>
    <col min="1025" max="1025" width="5.7109375" style="1" customWidth="1"/>
    <col min="1026" max="1027" width="25.7109375" style="1" customWidth="1"/>
    <col min="1028" max="1036" width="10.7109375" style="1" customWidth="1"/>
    <col min="1037" max="1280" width="9.140625" style="1"/>
    <col min="1281" max="1281" width="5.7109375" style="1" customWidth="1"/>
    <col min="1282" max="1283" width="25.7109375" style="1" customWidth="1"/>
    <col min="1284" max="1292" width="10.7109375" style="1" customWidth="1"/>
    <col min="1293" max="1536" width="9.140625" style="1"/>
    <col min="1537" max="1537" width="5.7109375" style="1" customWidth="1"/>
    <col min="1538" max="1539" width="25.7109375" style="1" customWidth="1"/>
    <col min="1540" max="1548" width="10.7109375" style="1" customWidth="1"/>
    <col min="1549" max="1792" width="9.140625" style="1"/>
    <col min="1793" max="1793" width="5.7109375" style="1" customWidth="1"/>
    <col min="1794" max="1795" width="25.7109375" style="1" customWidth="1"/>
    <col min="1796" max="1804" width="10.7109375" style="1" customWidth="1"/>
    <col min="1805" max="2048" width="9.140625" style="1"/>
    <col min="2049" max="2049" width="5.7109375" style="1" customWidth="1"/>
    <col min="2050" max="2051" width="25.7109375" style="1" customWidth="1"/>
    <col min="2052" max="2060" width="10.7109375" style="1" customWidth="1"/>
    <col min="2061" max="2304" width="9.140625" style="1"/>
    <col min="2305" max="2305" width="5.7109375" style="1" customWidth="1"/>
    <col min="2306" max="2307" width="25.7109375" style="1" customWidth="1"/>
    <col min="2308" max="2316" width="10.7109375" style="1" customWidth="1"/>
    <col min="2317" max="2560" width="9.140625" style="1"/>
    <col min="2561" max="2561" width="5.7109375" style="1" customWidth="1"/>
    <col min="2562" max="2563" width="25.7109375" style="1" customWidth="1"/>
    <col min="2564" max="2572" width="10.7109375" style="1" customWidth="1"/>
    <col min="2573" max="2816" width="9.140625" style="1"/>
    <col min="2817" max="2817" width="5.7109375" style="1" customWidth="1"/>
    <col min="2818" max="2819" width="25.7109375" style="1" customWidth="1"/>
    <col min="2820" max="2828" width="10.7109375" style="1" customWidth="1"/>
    <col min="2829" max="3072" width="9.140625" style="1"/>
    <col min="3073" max="3073" width="5.7109375" style="1" customWidth="1"/>
    <col min="3074" max="3075" width="25.7109375" style="1" customWidth="1"/>
    <col min="3076" max="3084" width="10.7109375" style="1" customWidth="1"/>
    <col min="3085" max="3328" width="9.140625" style="1"/>
    <col min="3329" max="3329" width="5.7109375" style="1" customWidth="1"/>
    <col min="3330" max="3331" width="25.7109375" style="1" customWidth="1"/>
    <col min="3332" max="3340" width="10.7109375" style="1" customWidth="1"/>
    <col min="3341" max="3584" width="9.140625" style="1"/>
    <col min="3585" max="3585" width="5.7109375" style="1" customWidth="1"/>
    <col min="3586" max="3587" width="25.7109375" style="1" customWidth="1"/>
    <col min="3588" max="3596" width="10.7109375" style="1" customWidth="1"/>
    <col min="3597" max="3840" width="9.140625" style="1"/>
    <col min="3841" max="3841" width="5.7109375" style="1" customWidth="1"/>
    <col min="3842" max="3843" width="25.7109375" style="1" customWidth="1"/>
    <col min="3844" max="3852" width="10.7109375" style="1" customWidth="1"/>
    <col min="3853" max="4096" width="9.140625" style="1"/>
    <col min="4097" max="4097" width="5.7109375" style="1" customWidth="1"/>
    <col min="4098" max="4099" width="25.7109375" style="1" customWidth="1"/>
    <col min="4100" max="4108" width="10.7109375" style="1" customWidth="1"/>
    <col min="4109" max="4352" width="9.140625" style="1"/>
    <col min="4353" max="4353" width="5.7109375" style="1" customWidth="1"/>
    <col min="4354" max="4355" width="25.7109375" style="1" customWidth="1"/>
    <col min="4356" max="4364" width="10.7109375" style="1" customWidth="1"/>
    <col min="4365" max="4608" width="9.140625" style="1"/>
    <col min="4609" max="4609" width="5.7109375" style="1" customWidth="1"/>
    <col min="4610" max="4611" width="25.7109375" style="1" customWidth="1"/>
    <col min="4612" max="4620" width="10.7109375" style="1" customWidth="1"/>
    <col min="4621" max="4864" width="9.140625" style="1"/>
    <col min="4865" max="4865" width="5.7109375" style="1" customWidth="1"/>
    <col min="4866" max="4867" width="25.7109375" style="1" customWidth="1"/>
    <col min="4868" max="4876" width="10.7109375" style="1" customWidth="1"/>
    <col min="4877" max="5120" width="9.140625" style="1"/>
    <col min="5121" max="5121" width="5.7109375" style="1" customWidth="1"/>
    <col min="5122" max="5123" width="25.7109375" style="1" customWidth="1"/>
    <col min="5124" max="5132" width="10.7109375" style="1" customWidth="1"/>
    <col min="5133" max="5376" width="9.140625" style="1"/>
    <col min="5377" max="5377" width="5.7109375" style="1" customWidth="1"/>
    <col min="5378" max="5379" width="25.7109375" style="1" customWidth="1"/>
    <col min="5380" max="5388" width="10.7109375" style="1" customWidth="1"/>
    <col min="5389" max="5632" width="9.140625" style="1"/>
    <col min="5633" max="5633" width="5.7109375" style="1" customWidth="1"/>
    <col min="5634" max="5635" width="25.7109375" style="1" customWidth="1"/>
    <col min="5636" max="5644" width="10.7109375" style="1" customWidth="1"/>
    <col min="5645" max="5888" width="9.140625" style="1"/>
    <col min="5889" max="5889" width="5.7109375" style="1" customWidth="1"/>
    <col min="5890" max="5891" width="25.7109375" style="1" customWidth="1"/>
    <col min="5892" max="5900" width="10.7109375" style="1" customWidth="1"/>
    <col min="5901" max="6144" width="9.140625" style="1"/>
    <col min="6145" max="6145" width="5.7109375" style="1" customWidth="1"/>
    <col min="6146" max="6147" width="25.7109375" style="1" customWidth="1"/>
    <col min="6148" max="6156" width="10.7109375" style="1" customWidth="1"/>
    <col min="6157" max="6400" width="9.140625" style="1"/>
    <col min="6401" max="6401" width="5.7109375" style="1" customWidth="1"/>
    <col min="6402" max="6403" width="25.7109375" style="1" customWidth="1"/>
    <col min="6404" max="6412" width="10.7109375" style="1" customWidth="1"/>
    <col min="6413" max="6656" width="9.140625" style="1"/>
    <col min="6657" max="6657" width="5.7109375" style="1" customWidth="1"/>
    <col min="6658" max="6659" width="25.7109375" style="1" customWidth="1"/>
    <col min="6660" max="6668" width="10.7109375" style="1" customWidth="1"/>
    <col min="6669" max="6912" width="9.140625" style="1"/>
    <col min="6913" max="6913" width="5.7109375" style="1" customWidth="1"/>
    <col min="6914" max="6915" width="25.7109375" style="1" customWidth="1"/>
    <col min="6916" max="6924" width="10.7109375" style="1" customWidth="1"/>
    <col min="6925" max="7168" width="9.140625" style="1"/>
    <col min="7169" max="7169" width="5.7109375" style="1" customWidth="1"/>
    <col min="7170" max="7171" width="25.7109375" style="1" customWidth="1"/>
    <col min="7172" max="7180" width="10.7109375" style="1" customWidth="1"/>
    <col min="7181" max="7424" width="9.140625" style="1"/>
    <col min="7425" max="7425" width="5.7109375" style="1" customWidth="1"/>
    <col min="7426" max="7427" width="25.7109375" style="1" customWidth="1"/>
    <col min="7428" max="7436" width="10.7109375" style="1" customWidth="1"/>
    <col min="7437" max="7680" width="9.140625" style="1"/>
    <col min="7681" max="7681" width="5.7109375" style="1" customWidth="1"/>
    <col min="7682" max="7683" width="25.7109375" style="1" customWidth="1"/>
    <col min="7684" max="7692" width="10.7109375" style="1" customWidth="1"/>
    <col min="7693" max="7936" width="9.140625" style="1"/>
    <col min="7937" max="7937" width="5.7109375" style="1" customWidth="1"/>
    <col min="7938" max="7939" width="25.7109375" style="1" customWidth="1"/>
    <col min="7940" max="7948" width="10.7109375" style="1" customWidth="1"/>
    <col min="7949" max="8192" width="9.140625" style="1"/>
    <col min="8193" max="8193" width="5.7109375" style="1" customWidth="1"/>
    <col min="8194" max="8195" width="25.7109375" style="1" customWidth="1"/>
    <col min="8196" max="8204" width="10.7109375" style="1" customWidth="1"/>
    <col min="8205" max="8448" width="9.140625" style="1"/>
    <col min="8449" max="8449" width="5.7109375" style="1" customWidth="1"/>
    <col min="8450" max="8451" width="25.7109375" style="1" customWidth="1"/>
    <col min="8452" max="8460" width="10.7109375" style="1" customWidth="1"/>
    <col min="8461" max="8704" width="9.140625" style="1"/>
    <col min="8705" max="8705" width="5.7109375" style="1" customWidth="1"/>
    <col min="8706" max="8707" width="25.7109375" style="1" customWidth="1"/>
    <col min="8708" max="8716" width="10.7109375" style="1" customWidth="1"/>
    <col min="8717" max="8960" width="9.140625" style="1"/>
    <col min="8961" max="8961" width="5.7109375" style="1" customWidth="1"/>
    <col min="8962" max="8963" width="25.7109375" style="1" customWidth="1"/>
    <col min="8964" max="8972" width="10.7109375" style="1" customWidth="1"/>
    <col min="8973" max="9216" width="9.140625" style="1"/>
    <col min="9217" max="9217" width="5.7109375" style="1" customWidth="1"/>
    <col min="9218" max="9219" width="25.7109375" style="1" customWidth="1"/>
    <col min="9220" max="9228" width="10.7109375" style="1" customWidth="1"/>
    <col min="9229" max="9472" width="9.140625" style="1"/>
    <col min="9473" max="9473" width="5.7109375" style="1" customWidth="1"/>
    <col min="9474" max="9475" width="25.7109375" style="1" customWidth="1"/>
    <col min="9476" max="9484" width="10.7109375" style="1" customWidth="1"/>
    <col min="9485" max="9728" width="9.140625" style="1"/>
    <col min="9729" max="9729" width="5.7109375" style="1" customWidth="1"/>
    <col min="9730" max="9731" width="25.7109375" style="1" customWidth="1"/>
    <col min="9732" max="9740" width="10.7109375" style="1" customWidth="1"/>
    <col min="9741" max="9984" width="9.140625" style="1"/>
    <col min="9985" max="9985" width="5.7109375" style="1" customWidth="1"/>
    <col min="9986" max="9987" width="25.7109375" style="1" customWidth="1"/>
    <col min="9988" max="9996" width="10.7109375" style="1" customWidth="1"/>
    <col min="9997" max="10240" width="9.140625" style="1"/>
    <col min="10241" max="10241" width="5.7109375" style="1" customWidth="1"/>
    <col min="10242" max="10243" width="25.7109375" style="1" customWidth="1"/>
    <col min="10244" max="10252" width="10.7109375" style="1" customWidth="1"/>
    <col min="10253" max="10496" width="9.140625" style="1"/>
    <col min="10497" max="10497" width="5.7109375" style="1" customWidth="1"/>
    <col min="10498" max="10499" width="25.7109375" style="1" customWidth="1"/>
    <col min="10500" max="10508" width="10.7109375" style="1" customWidth="1"/>
    <col min="10509" max="10752" width="9.140625" style="1"/>
    <col min="10753" max="10753" width="5.7109375" style="1" customWidth="1"/>
    <col min="10754" max="10755" width="25.7109375" style="1" customWidth="1"/>
    <col min="10756" max="10764" width="10.7109375" style="1" customWidth="1"/>
    <col min="10765" max="11008" width="9.140625" style="1"/>
    <col min="11009" max="11009" width="5.7109375" style="1" customWidth="1"/>
    <col min="11010" max="11011" width="25.7109375" style="1" customWidth="1"/>
    <col min="11012" max="11020" width="10.7109375" style="1" customWidth="1"/>
    <col min="11021" max="11264" width="9.140625" style="1"/>
    <col min="11265" max="11265" width="5.7109375" style="1" customWidth="1"/>
    <col min="11266" max="11267" width="25.7109375" style="1" customWidth="1"/>
    <col min="11268" max="11276" width="10.7109375" style="1" customWidth="1"/>
    <col min="11277" max="11520" width="9.140625" style="1"/>
    <col min="11521" max="11521" width="5.7109375" style="1" customWidth="1"/>
    <col min="11522" max="11523" width="25.7109375" style="1" customWidth="1"/>
    <col min="11524" max="11532" width="10.7109375" style="1" customWidth="1"/>
    <col min="11533" max="11776" width="9.140625" style="1"/>
    <col min="11777" max="11777" width="5.7109375" style="1" customWidth="1"/>
    <col min="11778" max="11779" width="25.7109375" style="1" customWidth="1"/>
    <col min="11780" max="11788" width="10.7109375" style="1" customWidth="1"/>
    <col min="11789" max="12032" width="9.140625" style="1"/>
    <col min="12033" max="12033" width="5.7109375" style="1" customWidth="1"/>
    <col min="12034" max="12035" width="25.7109375" style="1" customWidth="1"/>
    <col min="12036" max="12044" width="10.7109375" style="1" customWidth="1"/>
    <col min="12045" max="12288" width="9.140625" style="1"/>
    <col min="12289" max="12289" width="5.7109375" style="1" customWidth="1"/>
    <col min="12290" max="12291" width="25.7109375" style="1" customWidth="1"/>
    <col min="12292" max="12300" width="10.7109375" style="1" customWidth="1"/>
    <col min="12301" max="12544" width="9.140625" style="1"/>
    <col min="12545" max="12545" width="5.7109375" style="1" customWidth="1"/>
    <col min="12546" max="12547" width="25.7109375" style="1" customWidth="1"/>
    <col min="12548" max="12556" width="10.7109375" style="1" customWidth="1"/>
    <col min="12557" max="12800" width="9.140625" style="1"/>
    <col min="12801" max="12801" width="5.7109375" style="1" customWidth="1"/>
    <col min="12802" max="12803" width="25.7109375" style="1" customWidth="1"/>
    <col min="12804" max="12812" width="10.7109375" style="1" customWidth="1"/>
    <col min="12813" max="13056" width="9.140625" style="1"/>
    <col min="13057" max="13057" width="5.7109375" style="1" customWidth="1"/>
    <col min="13058" max="13059" width="25.7109375" style="1" customWidth="1"/>
    <col min="13060" max="13068" width="10.7109375" style="1" customWidth="1"/>
    <col min="13069" max="13312" width="9.140625" style="1"/>
    <col min="13313" max="13313" width="5.7109375" style="1" customWidth="1"/>
    <col min="13314" max="13315" width="25.7109375" style="1" customWidth="1"/>
    <col min="13316" max="13324" width="10.7109375" style="1" customWidth="1"/>
    <col min="13325" max="13568" width="9.140625" style="1"/>
    <col min="13569" max="13569" width="5.7109375" style="1" customWidth="1"/>
    <col min="13570" max="13571" width="25.7109375" style="1" customWidth="1"/>
    <col min="13572" max="13580" width="10.7109375" style="1" customWidth="1"/>
    <col min="13581" max="13824" width="9.140625" style="1"/>
    <col min="13825" max="13825" width="5.7109375" style="1" customWidth="1"/>
    <col min="13826" max="13827" width="25.7109375" style="1" customWidth="1"/>
    <col min="13828" max="13836" width="10.7109375" style="1" customWidth="1"/>
    <col min="13837" max="14080" width="9.140625" style="1"/>
    <col min="14081" max="14081" width="5.7109375" style="1" customWidth="1"/>
    <col min="14082" max="14083" width="25.7109375" style="1" customWidth="1"/>
    <col min="14084" max="14092" width="10.7109375" style="1" customWidth="1"/>
    <col min="14093" max="14336" width="9.140625" style="1"/>
    <col min="14337" max="14337" width="5.7109375" style="1" customWidth="1"/>
    <col min="14338" max="14339" width="25.7109375" style="1" customWidth="1"/>
    <col min="14340" max="14348" width="10.7109375" style="1" customWidth="1"/>
    <col min="14349" max="14592" width="9.140625" style="1"/>
    <col min="14593" max="14593" width="5.7109375" style="1" customWidth="1"/>
    <col min="14594" max="14595" width="25.7109375" style="1" customWidth="1"/>
    <col min="14596" max="14604" width="10.7109375" style="1" customWidth="1"/>
    <col min="14605" max="14848" width="9.140625" style="1"/>
    <col min="14849" max="14849" width="5.7109375" style="1" customWidth="1"/>
    <col min="14850" max="14851" width="25.7109375" style="1" customWidth="1"/>
    <col min="14852" max="14860" width="10.7109375" style="1" customWidth="1"/>
    <col min="14861" max="15104" width="9.140625" style="1"/>
    <col min="15105" max="15105" width="5.7109375" style="1" customWidth="1"/>
    <col min="15106" max="15107" width="25.7109375" style="1" customWidth="1"/>
    <col min="15108" max="15116" width="10.7109375" style="1" customWidth="1"/>
    <col min="15117" max="15360" width="9.140625" style="1"/>
    <col min="15361" max="15361" width="5.7109375" style="1" customWidth="1"/>
    <col min="15362" max="15363" width="25.7109375" style="1" customWidth="1"/>
    <col min="15364" max="15372" width="10.7109375" style="1" customWidth="1"/>
    <col min="15373" max="15616" width="9.140625" style="1"/>
    <col min="15617" max="15617" width="5.7109375" style="1" customWidth="1"/>
    <col min="15618" max="15619" width="25.7109375" style="1" customWidth="1"/>
    <col min="15620" max="15628" width="10.7109375" style="1" customWidth="1"/>
    <col min="15629" max="15872" width="9.140625" style="1"/>
    <col min="15873" max="15873" width="5.7109375" style="1" customWidth="1"/>
    <col min="15874" max="15875" width="25.7109375" style="1" customWidth="1"/>
    <col min="15876" max="15884" width="10.7109375" style="1" customWidth="1"/>
    <col min="15885" max="16128" width="9.140625" style="1"/>
    <col min="16129" max="16129" width="5.7109375" style="1" customWidth="1"/>
    <col min="16130" max="16131" width="25.7109375" style="1" customWidth="1"/>
    <col min="16132" max="16140" width="10.7109375" style="1" customWidth="1"/>
    <col min="16141" max="16384" width="9.140625" style="1"/>
  </cols>
  <sheetData>
    <row r="1" spans="1:12" x14ac:dyDescent="0.25">
      <c r="A1" s="26" t="s">
        <v>12</v>
      </c>
    </row>
    <row r="3" spans="1:12" s="2" customFormat="1" ht="16.5" x14ac:dyDescent="0.25">
      <c r="A3" s="9" t="s">
        <v>15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s="2" customFormat="1" ht="16.5" x14ac:dyDescent="0.25">
      <c r="E4" s="3" t="str">
        <f>'[1]1_BPS'!E5</f>
        <v>PROVINSI</v>
      </c>
      <c r="F4" s="4" t="str">
        <f>'[1]1_BPS'!F5</f>
        <v>NUSA TENGGARA BARAT</v>
      </c>
    </row>
    <row r="5" spans="1:12" s="2" customFormat="1" ht="16.5" x14ac:dyDescent="0.25">
      <c r="E5" s="3" t="str">
        <f>'[1]1_BPS'!E6</f>
        <v xml:space="preserve">TAHUN </v>
      </c>
      <c r="F5" s="4" t="s">
        <v>13</v>
      </c>
    </row>
    <row r="6" spans="1:12" ht="15.75" thickBot="1" x14ac:dyDescent="0.3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x14ac:dyDescent="0.25">
      <c r="A7" s="28" t="s">
        <v>0</v>
      </c>
      <c r="B7" s="28" t="s">
        <v>1</v>
      </c>
      <c r="C7" s="28" t="s">
        <v>2</v>
      </c>
      <c r="D7" s="30" t="s">
        <v>3</v>
      </c>
      <c r="E7" s="31"/>
      <c r="F7" s="31"/>
      <c r="G7" s="31"/>
      <c r="H7" s="31"/>
      <c r="I7" s="31"/>
      <c r="J7" s="31"/>
      <c r="K7" s="31"/>
      <c r="L7" s="32"/>
    </row>
    <row r="8" spans="1:12" ht="15" customHeight="1" x14ac:dyDescent="0.25">
      <c r="A8" s="28"/>
      <c r="B8" s="28"/>
      <c r="C8" s="28"/>
      <c r="D8" s="33" t="s">
        <v>4</v>
      </c>
      <c r="E8" s="34"/>
      <c r="F8" s="34"/>
      <c r="G8" s="35" t="s">
        <v>5</v>
      </c>
      <c r="H8" s="36"/>
      <c r="I8" s="36"/>
      <c r="J8" s="36"/>
      <c r="K8" s="36"/>
      <c r="L8" s="37"/>
    </row>
    <row r="9" spans="1:12" ht="15" customHeight="1" x14ac:dyDescent="0.25">
      <c r="A9" s="28"/>
      <c r="B9" s="28"/>
      <c r="C9" s="28"/>
      <c r="D9" s="34"/>
      <c r="E9" s="34"/>
      <c r="F9" s="34"/>
      <c r="G9" s="35" t="s">
        <v>6</v>
      </c>
      <c r="H9" s="36"/>
      <c r="I9" s="36"/>
      <c r="J9" s="35" t="s">
        <v>7</v>
      </c>
      <c r="K9" s="36"/>
      <c r="L9" s="37"/>
    </row>
    <row r="10" spans="1:12" x14ac:dyDescent="0.25">
      <c r="A10" s="29"/>
      <c r="B10" s="29"/>
      <c r="C10" s="29"/>
      <c r="D10" s="11" t="s">
        <v>8</v>
      </c>
      <c r="E10" s="11" t="s">
        <v>9</v>
      </c>
      <c r="F10" s="11" t="s">
        <v>10</v>
      </c>
      <c r="G10" s="11" t="s">
        <v>8</v>
      </c>
      <c r="H10" s="11" t="s">
        <v>9</v>
      </c>
      <c r="I10" s="11" t="s">
        <v>10</v>
      </c>
      <c r="J10" s="11" t="s">
        <v>8</v>
      </c>
      <c r="K10" s="11" t="s">
        <v>9</v>
      </c>
      <c r="L10" s="11" t="s">
        <v>10</v>
      </c>
    </row>
    <row r="11" spans="1:12" x14ac:dyDescent="0.25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2">
        <v>11</v>
      </c>
      <c r="L11" s="12">
        <v>12</v>
      </c>
    </row>
    <row r="12" spans="1:12" x14ac:dyDescent="0.25">
      <c r="A12" s="10">
        <f>'[2]9_IFK'!A9</f>
        <v>1</v>
      </c>
      <c r="B12" s="10" t="str">
        <f>'[2]9_IFK'!B9</f>
        <v xml:space="preserve"> Lombok Barat</v>
      </c>
      <c r="C12" s="10">
        <f>'[2]9_IFK'!C9</f>
        <v>20</v>
      </c>
      <c r="D12" s="13">
        <v>18090.900000000001</v>
      </c>
      <c r="E12" s="13">
        <v>22111.1</v>
      </c>
      <c r="F12" s="13">
        <f>SUM(D12:E12)</f>
        <v>40202</v>
      </c>
      <c r="G12" s="13">
        <v>18907.750957120981</v>
      </c>
      <c r="H12" s="14">
        <v>18447.249042879019</v>
      </c>
      <c r="I12" s="13">
        <f>SUM(G12:H12)</f>
        <v>37355</v>
      </c>
      <c r="J12" s="15">
        <f>G12/D12*100</f>
        <v>104.51525881587416</v>
      </c>
      <c r="K12" s="15">
        <f>H12/E12*100</f>
        <v>83.429811465187257</v>
      </c>
      <c r="L12" s="15">
        <f>I12/F12*100</f>
        <v>92.918262772996357</v>
      </c>
    </row>
    <row r="13" spans="1:12" x14ac:dyDescent="0.25">
      <c r="A13" s="10">
        <f>'[2]9_IFK'!A10</f>
        <v>2</v>
      </c>
      <c r="B13" s="10" t="str">
        <f>'[2]9_IFK'!B10</f>
        <v xml:space="preserve"> Lombok Tengah</v>
      </c>
      <c r="C13" s="10">
        <f>'[2]9_IFK'!C10</f>
        <v>28</v>
      </c>
      <c r="D13" s="13">
        <v>16780.05</v>
      </c>
      <c r="E13" s="13">
        <v>20508.95</v>
      </c>
      <c r="F13" s="13">
        <f t="shared" ref="F13:F20" si="0">SUM(D13:E13)</f>
        <v>37289</v>
      </c>
      <c r="G13" s="13">
        <v>14083.337966125324</v>
      </c>
      <c r="H13" s="13">
        <v>13885.662033874678</v>
      </c>
      <c r="I13" s="13">
        <f t="shared" ref="I13:I21" si="1">SUM(G13:H13)</f>
        <v>27969</v>
      </c>
      <c r="J13" s="16">
        <f t="shared" ref="J13:L21" si="2">G13/D13*100</f>
        <v>83.929058412372584</v>
      </c>
      <c r="K13" s="16">
        <f t="shared" si="2"/>
        <v>67.705377573569976</v>
      </c>
      <c r="L13" s="16">
        <f t="shared" si="2"/>
        <v>75.006033951031142</v>
      </c>
    </row>
    <row r="14" spans="1:12" x14ac:dyDescent="0.25">
      <c r="A14" s="10">
        <f>'[2]9_IFK'!A11</f>
        <v>3</v>
      </c>
      <c r="B14" s="10" t="str">
        <f>'[2]9_IFK'!B11</f>
        <v xml:space="preserve"> Lombok Timur</v>
      </c>
      <c r="C14" s="10">
        <f>'[2]9_IFK'!C11</f>
        <v>35</v>
      </c>
      <c r="D14" s="13">
        <v>53833.950000000004</v>
      </c>
      <c r="E14" s="13">
        <v>65797.049999999988</v>
      </c>
      <c r="F14" s="13">
        <f t="shared" si="0"/>
        <v>119631</v>
      </c>
      <c r="G14" s="13">
        <v>53685.566524476941</v>
      </c>
      <c r="H14" s="13">
        <v>52371.433475523059</v>
      </c>
      <c r="I14" s="13">
        <f t="shared" si="1"/>
        <v>106057</v>
      </c>
      <c r="J14" s="16">
        <f t="shared" si="2"/>
        <v>99.724368218339805</v>
      </c>
      <c r="K14" s="16">
        <f t="shared" si="2"/>
        <v>79.595412675071401</v>
      </c>
      <c r="L14" s="16">
        <f t="shared" si="2"/>
        <v>88.653442669542173</v>
      </c>
    </row>
    <row r="15" spans="1:12" x14ac:dyDescent="0.25">
      <c r="A15" s="10">
        <f>'[2]9_IFK'!A12</f>
        <v>4</v>
      </c>
      <c r="B15" s="10" t="str">
        <f>'[2]9_IFK'!B12</f>
        <v xml:space="preserve"> Sumbawa</v>
      </c>
      <c r="C15" s="10">
        <f>'[2]9_IFK'!C12</f>
        <v>26</v>
      </c>
      <c r="D15" s="13">
        <v>17216.55</v>
      </c>
      <c r="E15" s="13">
        <v>21042.45</v>
      </c>
      <c r="F15" s="13">
        <f t="shared" si="0"/>
        <v>38259</v>
      </c>
      <c r="G15" s="13">
        <v>16696.579470198674</v>
      </c>
      <c r="H15" s="13">
        <v>16534.420529801322</v>
      </c>
      <c r="I15" s="13">
        <f t="shared" si="1"/>
        <v>33231</v>
      </c>
      <c r="J15" s="16">
        <f t="shared" si="2"/>
        <v>96.979821568192676</v>
      </c>
      <c r="K15" s="16">
        <f t="shared" si="2"/>
        <v>78.576499075921873</v>
      </c>
      <c r="L15" s="16">
        <f t="shared" si="2"/>
        <v>86.857994197443745</v>
      </c>
    </row>
    <row r="16" spans="1:12" x14ac:dyDescent="0.25">
      <c r="A16" s="10">
        <f>'[2]9_IFK'!A13</f>
        <v>5</v>
      </c>
      <c r="B16" s="10" t="str">
        <f>'[2]9_IFK'!B13</f>
        <v xml:space="preserve"> Dompu</v>
      </c>
      <c r="C16" s="10">
        <f>'[2]9_IFK'!C13</f>
        <v>10</v>
      </c>
      <c r="D16" s="13">
        <v>9709.2000000000007</v>
      </c>
      <c r="E16" s="13">
        <v>11866.8</v>
      </c>
      <c r="F16" s="13">
        <f>SUM(D16:E16)</f>
        <v>21576</v>
      </c>
      <c r="G16" s="13">
        <v>9005.9147177151935</v>
      </c>
      <c r="H16" s="13">
        <v>8709.0852822848046</v>
      </c>
      <c r="I16" s="13">
        <f t="shared" si="1"/>
        <v>17715</v>
      </c>
      <c r="J16" s="16">
        <f t="shared" si="2"/>
        <v>92.756506382762666</v>
      </c>
      <c r="K16" s="16">
        <f t="shared" si="2"/>
        <v>73.390343498540517</v>
      </c>
      <c r="L16" s="16">
        <f t="shared" si="2"/>
        <v>82.105116796440498</v>
      </c>
    </row>
    <row r="17" spans="1:12" x14ac:dyDescent="0.25">
      <c r="A17" s="10">
        <f>'[2]9_IFK'!A14</f>
        <v>6</v>
      </c>
      <c r="B17" s="10" t="str">
        <f>'[2]9_IFK'!B14</f>
        <v xml:space="preserve"> Bima</v>
      </c>
      <c r="C17" s="10">
        <f>'[2]9_IFK'!C14</f>
        <v>21</v>
      </c>
      <c r="D17" s="13">
        <v>15610.95</v>
      </c>
      <c r="E17" s="13">
        <v>19080.05</v>
      </c>
      <c r="F17" s="13">
        <f t="shared" si="0"/>
        <v>34691</v>
      </c>
      <c r="G17" s="13">
        <v>14293.043464913402</v>
      </c>
      <c r="H17" s="13">
        <v>13872.956535086598</v>
      </c>
      <c r="I17" s="13">
        <f t="shared" si="1"/>
        <v>28166</v>
      </c>
      <c r="J17" s="16">
        <f t="shared" si="2"/>
        <v>91.557806955460123</v>
      </c>
      <c r="K17" s="16">
        <f t="shared" si="2"/>
        <v>72.709225264538603</v>
      </c>
      <c r="L17" s="16">
        <f t="shared" si="2"/>
        <v>81.191087025453285</v>
      </c>
    </row>
    <row r="18" spans="1:12" x14ac:dyDescent="0.25">
      <c r="A18" s="10">
        <f>'[2]9_IFK'!A15</f>
        <v>7</v>
      </c>
      <c r="B18" s="10" t="str">
        <f>'[2]9_IFK'!B15</f>
        <v xml:space="preserve"> Sumbawa Barat</v>
      </c>
      <c r="C18" s="10">
        <f>'[2]9_IFK'!C15</f>
        <v>9</v>
      </c>
      <c r="D18" s="13">
        <v>5193.45</v>
      </c>
      <c r="E18" s="13">
        <v>6347.55</v>
      </c>
      <c r="F18" s="13">
        <f t="shared" si="0"/>
        <v>11541</v>
      </c>
      <c r="G18" s="13">
        <v>4769.140280706858</v>
      </c>
      <c r="H18" s="13">
        <v>4696.859719293142</v>
      </c>
      <c r="I18" s="13">
        <f t="shared" si="1"/>
        <v>9466</v>
      </c>
      <c r="J18" s="16">
        <f t="shared" si="2"/>
        <v>91.829906530473153</v>
      </c>
      <c r="K18" s="16">
        <f t="shared" si="2"/>
        <v>73.994843983791256</v>
      </c>
      <c r="L18" s="16">
        <f t="shared" si="2"/>
        <v>82.020622129798113</v>
      </c>
    </row>
    <row r="19" spans="1:12" x14ac:dyDescent="0.25">
      <c r="A19" s="10">
        <f>'[2]9_IFK'!A16</f>
        <v>8</v>
      </c>
      <c r="B19" s="10" t="str">
        <f>'[2]9_IFK'!B16</f>
        <v xml:space="preserve"> Lombok Utara</v>
      </c>
      <c r="C19" s="10">
        <f>'[2]9_IFK'!C16</f>
        <v>8</v>
      </c>
      <c r="D19" s="13">
        <v>10462.050000000001</v>
      </c>
      <c r="E19" s="13">
        <v>12786.949999999999</v>
      </c>
      <c r="F19" s="13">
        <f t="shared" si="0"/>
        <v>23249</v>
      </c>
      <c r="G19" s="13">
        <v>10080.860071667743</v>
      </c>
      <c r="H19" s="13">
        <v>10158.139928332257</v>
      </c>
      <c r="I19" s="13">
        <f t="shared" si="1"/>
        <v>20239</v>
      </c>
      <c r="J19" s="16">
        <f t="shared" si="2"/>
        <v>96.356450902717356</v>
      </c>
      <c r="K19" s="16">
        <f t="shared" si="2"/>
        <v>79.441461242378026</v>
      </c>
      <c r="L19" s="16">
        <f t="shared" si="2"/>
        <v>87.053206589530731</v>
      </c>
    </row>
    <row r="20" spans="1:12" x14ac:dyDescent="0.25">
      <c r="A20" s="10">
        <f>'[2]9_IFK'!A17</f>
        <v>9</v>
      </c>
      <c r="B20" s="10" t="str">
        <f>'[2]9_IFK'!B17</f>
        <v xml:space="preserve"> Kota Mataram</v>
      </c>
      <c r="C20" s="10">
        <f>'[2]9_IFK'!C17</f>
        <v>11</v>
      </c>
      <c r="D20" s="13">
        <v>13261.5</v>
      </c>
      <c r="E20" s="13">
        <v>16208.5</v>
      </c>
      <c r="F20" s="13">
        <f t="shared" si="0"/>
        <v>29470</v>
      </c>
      <c r="G20" s="13">
        <v>11415.1281451141</v>
      </c>
      <c r="H20" s="13">
        <v>11054.871854885898</v>
      </c>
      <c r="I20" s="13">
        <f>SUM(G20:H20)</f>
        <v>22470</v>
      </c>
      <c r="J20" s="16">
        <f t="shared" si="2"/>
        <v>86.077202014207302</v>
      </c>
      <c r="K20" s="16">
        <f t="shared" si="2"/>
        <v>68.204163586302855</v>
      </c>
      <c r="L20" s="16">
        <f t="shared" si="2"/>
        <v>76.24703087885986</v>
      </c>
    </row>
    <row r="21" spans="1:12" x14ac:dyDescent="0.25">
      <c r="A21" s="10">
        <f>'[2]9_IFK'!A18</f>
        <v>10</v>
      </c>
      <c r="B21" s="10" t="str">
        <f>'[2]9_IFK'!B18</f>
        <v xml:space="preserve"> Kota Bima</v>
      </c>
      <c r="C21" s="10">
        <f>'[2]9_IFK'!C18</f>
        <v>7</v>
      </c>
      <c r="D21" s="13">
        <v>3585.6</v>
      </c>
      <c r="E21" s="13">
        <v>4382.3999999999996</v>
      </c>
      <c r="F21" s="13">
        <f>SUM(D21:E21)</f>
        <v>7968</v>
      </c>
      <c r="G21" s="13">
        <v>2941.2826860591058</v>
      </c>
      <c r="H21" s="13">
        <v>2843.7173139408947</v>
      </c>
      <c r="I21" s="13">
        <f t="shared" si="1"/>
        <v>5785</v>
      </c>
      <c r="J21" s="16">
        <f t="shared" si="2"/>
        <v>82.030418509011199</v>
      </c>
      <c r="K21" s="16">
        <f t="shared" si="2"/>
        <v>64.889496940966012</v>
      </c>
      <c r="L21" s="16">
        <f t="shared" si="2"/>
        <v>72.60291164658635</v>
      </c>
    </row>
    <row r="22" spans="1:12" x14ac:dyDescent="0.25">
      <c r="A22" s="27"/>
      <c r="B22" s="10"/>
      <c r="C22" s="10"/>
      <c r="D22" s="13"/>
      <c r="E22" s="13"/>
      <c r="F22" s="13"/>
      <c r="G22" s="13"/>
      <c r="H22" s="17"/>
      <c r="I22" s="13"/>
      <c r="J22" s="18"/>
      <c r="K22" s="16"/>
      <c r="L22" s="18"/>
    </row>
    <row r="23" spans="1:12" ht="16.5" thickBot="1" x14ac:dyDescent="0.3">
      <c r="A23" s="6" t="s">
        <v>11</v>
      </c>
      <c r="B23" s="7"/>
      <c r="C23" s="19"/>
      <c r="D23" s="20">
        <f t="shared" ref="D23:I23" si="3">SUM(D12:D22)</f>
        <v>163744.20000000001</v>
      </c>
      <c r="E23" s="20">
        <f t="shared" si="3"/>
        <v>200131.79999999996</v>
      </c>
      <c r="F23" s="20">
        <f t="shared" si="3"/>
        <v>363876</v>
      </c>
      <c r="G23" s="20">
        <f t="shared" si="3"/>
        <v>155878.60428409831</v>
      </c>
      <c r="H23" s="20">
        <f t="shared" si="3"/>
        <v>152574.39571590169</v>
      </c>
      <c r="I23" s="20">
        <f t="shared" si="3"/>
        <v>308453</v>
      </c>
      <c r="J23" s="21">
        <f>G23/D23*100</f>
        <v>95.196412626583609</v>
      </c>
      <c r="K23" s="21">
        <f>H23/E23*100</f>
        <v>76.236957702824697</v>
      </c>
      <c r="L23" s="21">
        <f>I23/F23*100</f>
        <v>84.768712418516202</v>
      </c>
    </row>
    <row r="24" spans="1:12" s="24" customFormat="1" x14ac:dyDescent="0.25">
      <c r="A24" s="22"/>
      <c r="B24" s="22"/>
      <c r="C24" s="22"/>
      <c r="D24" s="23"/>
      <c r="E24" s="23"/>
      <c r="F24" s="23"/>
      <c r="G24" s="23"/>
      <c r="H24" s="23"/>
      <c r="I24" s="23"/>
      <c r="J24" s="23"/>
      <c r="K24" s="23"/>
      <c r="L24" s="23"/>
    </row>
    <row r="25" spans="1:12" x14ac:dyDescent="0.25">
      <c r="A25" s="25" t="s">
        <v>14</v>
      </c>
    </row>
    <row r="26" spans="1:12" x14ac:dyDescent="0.25">
      <c r="G26" s="8"/>
    </row>
  </sheetData>
  <mergeCells count="8">
    <mergeCell ref="A7:A10"/>
    <mergeCell ref="B7:B10"/>
    <mergeCell ref="C7:C10"/>
    <mergeCell ref="D7:L7"/>
    <mergeCell ref="D8:F9"/>
    <mergeCell ref="G8:L8"/>
    <mergeCell ref="G9:I9"/>
    <mergeCell ref="J9:L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Neser Ike</cp:lastModifiedBy>
  <dcterms:created xsi:type="dcterms:W3CDTF">2019-09-17T07:36:15Z</dcterms:created>
  <dcterms:modified xsi:type="dcterms:W3CDTF">2022-09-13T06:13:02Z</dcterms:modified>
</cp:coreProperties>
</file>