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30" windowWidth="1125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5" i="1"/>
  <c r="D17"/>
  <c r="C17"/>
  <c r="E14"/>
  <c r="P12"/>
  <c r="P13"/>
  <c r="P14"/>
  <c r="P15"/>
  <c r="P16"/>
  <c r="N17"/>
  <c r="L17"/>
  <c r="M12"/>
  <c r="I12"/>
  <c r="I16"/>
  <c r="H12"/>
  <c r="O12" s="1"/>
  <c r="H13"/>
  <c r="O13" s="1"/>
  <c r="H14"/>
  <c r="I14" s="1"/>
  <c r="H15"/>
  <c r="O15" s="1"/>
  <c r="O16"/>
  <c r="H11"/>
  <c r="I11" s="1"/>
  <c r="H10"/>
  <c r="G12"/>
  <c r="F12"/>
  <c r="F13"/>
  <c r="M13" s="1"/>
  <c r="F14"/>
  <c r="J14" s="1"/>
  <c r="F15"/>
  <c r="M15" s="1"/>
  <c r="J16"/>
  <c r="F11"/>
  <c r="M11" s="1"/>
  <c r="F10"/>
  <c r="E12"/>
  <c r="E13"/>
  <c r="E16"/>
  <c r="P11"/>
  <c r="O11"/>
  <c r="J11"/>
  <c r="E11"/>
  <c r="E17" s="1"/>
  <c r="P10"/>
  <c r="O10"/>
  <c r="I10"/>
  <c r="G10"/>
  <c r="E10"/>
  <c r="H3"/>
  <c r="H2"/>
  <c r="P17" l="1"/>
  <c r="G11"/>
  <c r="I15"/>
  <c r="O14"/>
  <c r="I13"/>
  <c r="J12"/>
  <c r="Q12" s="1"/>
  <c r="H17"/>
  <c r="O17" s="1"/>
  <c r="J10"/>
  <c r="Q10" s="1"/>
  <c r="K16"/>
  <c r="Q16"/>
  <c r="G16"/>
  <c r="M16"/>
  <c r="G15"/>
  <c r="K14"/>
  <c r="Q14"/>
  <c r="G14"/>
  <c r="M14"/>
  <c r="F17"/>
  <c r="M17" s="1"/>
  <c r="G13"/>
  <c r="J13"/>
  <c r="K12"/>
  <c r="M10"/>
  <c r="K11"/>
  <c r="Q11"/>
  <c r="I17"/>
  <c r="G17"/>
  <c r="K10" l="1"/>
  <c r="J17"/>
  <c r="K17" s="1"/>
  <c r="K15"/>
  <c r="Q15"/>
  <c r="K13"/>
  <c r="Q13"/>
  <c r="Q17" l="1"/>
</calcChain>
</file>

<file path=xl/sharedStrings.xml><?xml version="1.0" encoding="utf-8"?>
<sst xmlns="http://schemas.openxmlformats.org/spreadsheetml/2006/main" count="39" uniqueCount="23">
  <si>
    <t>NO</t>
  </si>
  <si>
    <t>L</t>
  </si>
  <si>
    <t>P</t>
  </si>
  <si>
    <t>L+P</t>
  </si>
  <si>
    <t>PROVINSI NUSA TENGGARA BARAT</t>
  </si>
  <si>
    <t>Sumber: Dinas Kesehatan Provinsi NTB</t>
  </si>
  <si>
    <t>PERSENTASE DONOR DARAH DISKRINING TERHADAP HIV MENURUT JENIS KELAMIN</t>
  </si>
  <si>
    <t>UNIT TRANSFUSI DARAH</t>
  </si>
  <si>
    <t>DONOR DARAH</t>
  </si>
  <si>
    <t>JUMLAH PENDONOR</t>
  </si>
  <si>
    <t>SAMPEL DARAH DIPERIKSA/DISKRINING
TERHADAP HIV</t>
  </si>
  <si>
    <t>POSITIF HIV</t>
  </si>
  <si>
    <t>L + P</t>
  </si>
  <si>
    <t>JUMLAH</t>
  </si>
  <si>
    <t>%</t>
  </si>
  <si>
    <t>UTD RSUD Bima</t>
  </si>
  <si>
    <t>UTD  RSUD  Praya</t>
  </si>
  <si>
    <t>PMI Kabupaten Lombok Timur</t>
  </si>
  <si>
    <t>RSUD Dompu</t>
  </si>
  <si>
    <t>RSUD AS Syifa Sumbawa Barat</t>
  </si>
  <si>
    <t>TAHUN 2016</t>
  </si>
  <si>
    <t>UTD PMI Lombok Barat</t>
  </si>
  <si>
    <t>UTD-PMI KAB. Sumbawa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</si>
</sst>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7" fontId="2" fillId="0" borderId="2" xfId="0" applyNumberFormat="1" applyFont="1" applyBorder="1" applyAlignment="1">
      <alignment vertical="center"/>
    </xf>
    <xf numFmtId="39" fontId="2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37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37" fontId="2" fillId="0" borderId="1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4"/>
  <sheetViews>
    <sheetView tabSelected="1" topLeftCell="L3" workbookViewId="0">
      <selection activeCell="S16" sqref="S16"/>
    </sheetView>
  </sheetViews>
  <sheetFormatPr defaultRowHeight="15"/>
  <cols>
    <col min="1" max="1" width="9.140625" style="2"/>
    <col min="2" max="2" width="32.140625" style="2" bestFit="1" customWidth="1"/>
    <col min="3" max="17" width="12.7109375" style="2" customWidth="1"/>
    <col min="18" max="16384" width="9.140625" style="2"/>
  </cols>
  <sheetData>
    <row r="1" spans="1:18" ht="2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"/>
    </row>
    <row r="2" spans="1:18" ht="20.25">
      <c r="A2" s="18" t="s">
        <v>4</v>
      </c>
      <c r="B2" s="18"/>
      <c r="C2" s="18"/>
      <c r="D2" s="18"/>
      <c r="E2" s="18"/>
      <c r="F2" s="18"/>
      <c r="G2" s="18"/>
      <c r="H2" s="18" t="str">
        <f>'[1]1BPS'!E5</f>
        <v>PROVINSI</v>
      </c>
      <c r="I2" s="18"/>
      <c r="J2" s="18"/>
      <c r="K2" s="18"/>
      <c r="L2" s="18"/>
      <c r="M2" s="18"/>
      <c r="N2" s="18"/>
      <c r="O2" s="18"/>
      <c r="P2" s="18"/>
      <c r="Q2" s="18"/>
      <c r="R2" s="1"/>
    </row>
    <row r="3" spans="1:18" ht="20.25">
      <c r="A3" s="18" t="s">
        <v>20</v>
      </c>
      <c r="B3" s="18"/>
      <c r="C3" s="18"/>
      <c r="D3" s="18"/>
      <c r="E3" s="18"/>
      <c r="F3" s="18"/>
      <c r="G3" s="18"/>
      <c r="H3" s="18" t="str">
        <f>'[1]1BPS'!E6</f>
        <v xml:space="preserve">TAHUN </v>
      </c>
      <c r="I3" s="18"/>
      <c r="J3" s="18"/>
      <c r="K3" s="18"/>
      <c r="L3" s="18"/>
      <c r="M3" s="18"/>
      <c r="N3" s="18"/>
      <c r="O3" s="18"/>
      <c r="P3" s="18"/>
      <c r="Q3" s="18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4" customFormat="1" ht="15.75">
      <c r="A5" s="19" t="s">
        <v>0</v>
      </c>
      <c r="B5" s="38" t="s">
        <v>7</v>
      </c>
      <c r="C5" s="20" t="s">
        <v>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3"/>
    </row>
    <row r="6" spans="1:18" s="24" customFormat="1" ht="33.75" customHeight="1">
      <c r="A6" s="25"/>
      <c r="B6" s="39"/>
      <c r="C6" s="26" t="s">
        <v>9</v>
      </c>
      <c r="D6" s="27"/>
      <c r="E6" s="28"/>
      <c r="F6" s="29" t="s">
        <v>10</v>
      </c>
      <c r="G6" s="30"/>
      <c r="H6" s="30"/>
      <c r="I6" s="30"/>
      <c r="J6" s="30"/>
      <c r="K6" s="31"/>
      <c r="L6" s="29" t="s">
        <v>11</v>
      </c>
      <c r="M6" s="30"/>
      <c r="N6" s="30"/>
      <c r="O6" s="30"/>
      <c r="P6" s="30"/>
      <c r="Q6" s="31"/>
      <c r="R6" s="23"/>
    </row>
    <row r="7" spans="1:18" s="24" customFormat="1" ht="20.100000000000001" customHeight="1">
      <c r="A7" s="25"/>
      <c r="B7" s="39"/>
      <c r="C7" s="32"/>
      <c r="D7" s="33"/>
      <c r="E7" s="34"/>
      <c r="F7" s="29" t="s">
        <v>1</v>
      </c>
      <c r="G7" s="30"/>
      <c r="H7" s="29" t="s">
        <v>2</v>
      </c>
      <c r="I7" s="30"/>
      <c r="J7" s="29" t="s">
        <v>12</v>
      </c>
      <c r="K7" s="30"/>
      <c r="L7" s="29" t="s">
        <v>1</v>
      </c>
      <c r="M7" s="30"/>
      <c r="N7" s="29" t="s">
        <v>2</v>
      </c>
      <c r="O7" s="31"/>
      <c r="P7" s="35" t="s">
        <v>12</v>
      </c>
      <c r="Q7" s="31"/>
      <c r="R7" s="23"/>
    </row>
    <row r="8" spans="1:18" s="24" customFormat="1" ht="20.100000000000001" customHeight="1">
      <c r="A8" s="36"/>
      <c r="B8" s="40"/>
      <c r="C8" s="37" t="s">
        <v>1</v>
      </c>
      <c r="D8" s="37" t="s">
        <v>2</v>
      </c>
      <c r="E8" s="37" t="s">
        <v>3</v>
      </c>
      <c r="F8" s="23" t="s">
        <v>13</v>
      </c>
      <c r="G8" s="37" t="s">
        <v>14</v>
      </c>
      <c r="H8" s="23" t="s">
        <v>13</v>
      </c>
      <c r="I8" s="37" t="s">
        <v>14</v>
      </c>
      <c r="J8" s="23" t="s">
        <v>13</v>
      </c>
      <c r="K8" s="37" t="s">
        <v>14</v>
      </c>
      <c r="L8" s="23" t="s">
        <v>13</v>
      </c>
      <c r="M8" s="37" t="s">
        <v>14</v>
      </c>
      <c r="N8" s="23" t="s">
        <v>13</v>
      </c>
      <c r="O8" s="37" t="s">
        <v>14</v>
      </c>
      <c r="P8" s="23" t="s">
        <v>13</v>
      </c>
      <c r="Q8" s="37" t="s">
        <v>14</v>
      </c>
      <c r="R8" s="23"/>
    </row>
    <row r="9" spans="1:18" ht="20.100000000000001" customHeight="1">
      <c r="A9" s="4">
        <v>1</v>
      </c>
      <c r="B9" s="9">
        <v>2</v>
      </c>
      <c r="C9" s="4">
        <v>3</v>
      </c>
      <c r="D9" s="9">
        <v>4</v>
      </c>
      <c r="E9" s="4">
        <v>5</v>
      </c>
      <c r="F9" s="9">
        <v>6</v>
      </c>
      <c r="G9" s="4">
        <v>7</v>
      </c>
      <c r="H9" s="9">
        <v>8</v>
      </c>
      <c r="I9" s="4">
        <v>9</v>
      </c>
      <c r="J9" s="9">
        <v>10</v>
      </c>
      <c r="K9" s="4">
        <v>11</v>
      </c>
      <c r="L9" s="9">
        <v>12</v>
      </c>
      <c r="M9" s="4">
        <v>13</v>
      </c>
      <c r="N9" s="9">
        <v>14</v>
      </c>
      <c r="O9" s="4">
        <v>15</v>
      </c>
      <c r="P9" s="10">
        <v>16</v>
      </c>
      <c r="Q9" s="4">
        <v>17</v>
      </c>
      <c r="R9" s="1"/>
    </row>
    <row r="10" spans="1:18" ht="20.100000000000001" customHeight="1">
      <c r="A10" s="16">
        <v>1</v>
      </c>
      <c r="B10" s="7" t="s">
        <v>21</v>
      </c>
      <c r="C10" s="7">
        <v>21441</v>
      </c>
      <c r="D10" s="7">
        <v>3352</v>
      </c>
      <c r="E10" s="7">
        <f t="shared" ref="E10:E16" si="0">SUM(C10:D10)</f>
        <v>24793</v>
      </c>
      <c r="F10" s="6">
        <f>C10</f>
        <v>21441</v>
      </c>
      <c r="G10" s="11">
        <f t="shared" ref="G10:G17" si="1">F10/C10*100</f>
        <v>100</v>
      </c>
      <c r="H10" s="6">
        <f>D10</f>
        <v>3352</v>
      </c>
      <c r="I10" s="11">
        <f t="shared" ref="I10:I17" si="2">H10/D10*100</f>
        <v>100</v>
      </c>
      <c r="J10" s="7">
        <f t="shared" ref="J10:J16" si="3">SUM(F10,H10)</f>
        <v>24793</v>
      </c>
      <c r="K10" s="11">
        <f t="shared" ref="K10:K17" si="4">J10/E10*100</f>
        <v>100</v>
      </c>
      <c r="L10" s="7">
        <v>68</v>
      </c>
      <c r="M10" s="11">
        <f t="shared" ref="M10:M17" si="5">L10/F10*100</f>
        <v>0.31714938668905368</v>
      </c>
      <c r="N10" s="7">
        <v>3</v>
      </c>
      <c r="O10" s="11">
        <f t="shared" ref="O10:O17" si="6">N10/H10*100</f>
        <v>8.9498806682577564E-2</v>
      </c>
      <c r="P10" s="12">
        <f t="shared" ref="P10:P16" si="7">SUM(L10,N10)</f>
        <v>71</v>
      </c>
      <c r="Q10" s="11">
        <f t="shared" ref="Q10:Q17" si="8">P10/J10*100</f>
        <v>0.28637115314806599</v>
      </c>
      <c r="R10" s="1"/>
    </row>
    <row r="11" spans="1:18" ht="20.100000000000001" customHeight="1">
      <c r="A11" s="5">
        <v>2</v>
      </c>
      <c r="B11" s="7" t="s">
        <v>16</v>
      </c>
      <c r="C11" s="7">
        <v>3720</v>
      </c>
      <c r="D11" s="7">
        <v>225</v>
      </c>
      <c r="E11" s="7">
        <f t="shared" si="0"/>
        <v>3945</v>
      </c>
      <c r="F11" s="6">
        <f>C11</f>
        <v>3720</v>
      </c>
      <c r="G11" s="11">
        <f t="shared" si="1"/>
        <v>100</v>
      </c>
      <c r="H11" s="6">
        <f>D11</f>
        <v>225</v>
      </c>
      <c r="I11" s="11">
        <f t="shared" si="2"/>
        <v>100</v>
      </c>
      <c r="J11" s="7">
        <f t="shared" si="3"/>
        <v>3945</v>
      </c>
      <c r="K11" s="11">
        <f t="shared" si="4"/>
        <v>100</v>
      </c>
      <c r="L11" s="7">
        <v>2</v>
      </c>
      <c r="M11" s="11">
        <f t="shared" si="5"/>
        <v>5.3763440860215055E-2</v>
      </c>
      <c r="N11" s="7">
        <v>0</v>
      </c>
      <c r="O11" s="11">
        <f t="shared" si="6"/>
        <v>0</v>
      </c>
      <c r="P11" s="12">
        <f t="shared" si="7"/>
        <v>2</v>
      </c>
      <c r="Q11" s="11">
        <f t="shared" si="8"/>
        <v>5.0697084917617236E-2</v>
      </c>
      <c r="R11" s="1"/>
    </row>
    <row r="12" spans="1:18" ht="20.100000000000001" customHeight="1">
      <c r="A12" s="41">
        <v>3</v>
      </c>
      <c r="B12" s="7" t="s">
        <v>17</v>
      </c>
      <c r="C12" s="7">
        <v>7101</v>
      </c>
      <c r="D12" s="7">
        <v>721</v>
      </c>
      <c r="E12" s="7">
        <f t="shared" si="0"/>
        <v>7822</v>
      </c>
      <c r="F12" s="6">
        <f t="shared" ref="F12:F16" si="9">C12</f>
        <v>7101</v>
      </c>
      <c r="G12" s="11">
        <f t="shared" si="1"/>
        <v>100</v>
      </c>
      <c r="H12" s="6">
        <f t="shared" ref="H12:H16" si="10">D12</f>
        <v>721</v>
      </c>
      <c r="I12" s="11">
        <f t="shared" si="2"/>
        <v>100</v>
      </c>
      <c r="J12" s="7">
        <f t="shared" si="3"/>
        <v>7822</v>
      </c>
      <c r="K12" s="11">
        <f t="shared" si="4"/>
        <v>100</v>
      </c>
      <c r="L12" s="42">
        <v>0</v>
      </c>
      <c r="M12" s="11">
        <f t="shared" si="5"/>
        <v>0</v>
      </c>
      <c r="N12" s="42">
        <v>0</v>
      </c>
      <c r="O12" s="11">
        <f t="shared" si="6"/>
        <v>0</v>
      </c>
      <c r="P12" s="12">
        <f t="shared" si="7"/>
        <v>0</v>
      </c>
      <c r="Q12" s="11">
        <f t="shared" si="8"/>
        <v>0</v>
      </c>
      <c r="R12" s="1"/>
    </row>
    <row r="13" spans="1:18" ht="20.100000000000001" customHeight="1">
      <c r="A13" s="41">
        <v>4</v>
      </c>
      <c r="B13" s="7" t="s">
        <v>22</v>
      </c>
      <c r="C13" s="7">
        <v>4092</v>
      </c>
      <c r="D13" s="7">
        <v>516</v>
      </c>
      <c r="E13" s="7">
        <f t="shared" si="0"/>
        <v>4608</v>
      </c>
      <c r="F13" s="6">
        <f t="shared" si="9"/>
        <v>4092</v>
      </c>
      <c r="G13" s="11">
        <f t="shared" si="1"/>
        <v>100</v>
      </c>
      <c r="H13" s="6">
        <f t="shared" si="10"/>
        <v>516</v>
      </c>
      <c r="I13" s="11">
        <f t="shared" si="2"/>
        <v>100</v>
      </c>
      <c r="J13" s="7">
        <f t="shared" si="3"/>
        <v>4608</v>
      </c>
      <c r="K13" s="11">
        <f t="shared" si="4"/>
        <v>100</v>
      </c>
      <c r="L13" s="42">
        <v>7</v>
      </c>
      <c r="M13" s="11">
        <f t="shared" si="5"/>
        <v>0.17106549364613879</v>
      </c>
      <c r="N13" s="42">
        <v>1</v>
      </c>
      <c r="O13" s="11">
        <f t="shared" si="6"/>
        <v>0.19379844961240311</v>
      </c>
      <c r="P13" s="12">
        <f t="shared" si="7"/>
        <v>8</v>
      </c>
      <c r="Q13" s="11">
        <f t="shared" si="8"/>
        <v>0.1736111111111111</v>
      </c>
      <c r="R13" s="1"/>
    </row>
    <row r="14" spans="1:18" ht="20.100000000000001" customHeight="1">
      <c r="A14" s="41">
        <v>5</v>
      </c>
      <c r="B14" s="7" t="s">
        <v>18</v>
      </c>
      <c r="C14" s="7">
        <v>36</v>
      </c>
      <c r="D14" s="7">
        <v>127</v>
      </c>
      <c r="E14" s="7">
        <f t="shared" si="0"/>
        <v>163</v>
      </c>
      <c r="F14" s="6">
        <f t="shared" si="9"/>
        <v>36</v>
      </c>
      <c r="G14" s="11">
        <f t="shared" si="1"/>
        <v>100</v>
      </c>
      <c r="H14" s="6">
        <f t="shared" si="10"/>
        <v>127</v>
      </c>
      <c r="I14" s="11">
        <f t="shared" si="2"/>
        <v>100</v>
      </c>
      <c r="J14" s="7">
        <f t="shared" si="3"/>
        <v>163</v>
      </c>
      <c r="K14" s="11">
        <f t="shared" si="4"/>
        <v>100</v>
      </c>
      <c r="L14" s="42">
        <v>0</v>
      </c>
      <c r="M14" s="11">
        <f t="shared" si="5"/>
        <v>0</v>
      </c>
      <c r="N14" s="42">
        <v>0</v>
      </c>
      <c r="O14" s="11">
        <f t="shared" si="6"/>
        <v>0</v>
      </c>
      <c r="P14" s="12">
        <f t="shared" si="7"/>
        <v>0</v>
      </c>
      <c r="Q14" s="11">
        <f t="shared" si="8"/>
        <v>0</v>
      </c>
      <c r="R14" s="1"/>
    </row>
    <row r="15" spans="1:18" ht="20.100000000000001" customHeight="1">
      <c r="A15" s="41">
        <v>6</v>
      </c>
      <c r="B15" s="7" t="s">
        <v>15</v>
      </c>
      <c r="C15" s="7"/>
      <c r="D15" s="7"/>
      <c r="E15" s="7">
        <v>5165</v>
      </c>
      <c r="F15" s="6">
        <f t="shared" si="9"/>
        <v>0</v>
      </c>
      <c r="G15" s="11" t="e">
        <f t="shared" si="1"/>
        <v>#DIV/0!</v>
      </c>
      <c r="H15" s="6">
        <f t="shared" si="10"/>
        <v>0</v>
      </c>
      <c r="I15" s="11" t="e">
        <f t="shared" si="2"/>
        <v>#DIV/0!</v>
      </c>
      <c r="J15" s="7">
        <f>E15</f>
        <v>5165</v>
      </c>
      <c r="K15" s="11">
        <f t="shared" si="4"/>
        <v>100</v>
      </c>
      <c r="L15" s="42"/>
      <c r="M15" s="11" t="e">
        <f t="shared" si="5"/>
        <v>#DIV/0!</v>
      </c>
      <c r="N15" s="42"/>
      <c r="O15" s="11" t="e">
        <f t="shared" si="6"/>
        <v>#DIV/0!</v>
      </c>
      <c r="P15" s="12">
        <f t="shared" si="7"/>
        <v>0</v>
      </c>
      <c r="Q15" s="11">
        <f t="shared" si="8"/>
        <v>0</v>
      </c>
      <c r="R15" s="1"/>
    </row>
    <row r="16" spans="1:18" ht="20.100000000000001" customHeight="1">
      <c r="A16" s="41">
        <v>7</v>
      </c>
      <c r="B16" s="7" t="s">
        <v>19</v>
      </c>
      <c r="C16" s="7">
        <v>671</v>
      </c>
      <c r="D16" s="7">
        <v>99</v>
      </c>
      <c r="E16" s="7">
        <f t="shared" si="0"/>
        <v>770</v>
      </c>
      <c r="F16" s="6"/>
      <c r="G16" s="11">
        <f t="shared" si="1"/>
        <v>0</v>
      </c>
      <c r="H16" s="6"/>
      <c r="I16" s="11">
        <f t="shared" si="2"/>
        <v>0</v>
      </c>
      <c r="J16" s="7">
        <f t="shared" si="3"/>
        <v>0</v>
      </c>
      <c r="K16" s="11">
        <f t="shared" si="4"/>
        <v>0</v>
      </c>
      <c r="L16" s="42"/>
      <c r="M16" s="11" t="e">
        <f t="shared" si="5"/>
        <v>#DIV/0!</v>
      </c>
      <c r="N16" s="42"/>
      <c r="O16" s="11" t="e">
        <f t="shared" si="6"/>
        <v>#DIV/0!</v>
      </c>
      <c r="P16" s="12">
        <f t="shared" si="7"/>
        <v>0</v>
      </c>
      <c r="Q16" s="11" t="e">
        <f t="shared" si="8"/>
        <v>#DIV/0!</v>
      </c>
      <c r="R16" s="1"/>
    </row>
    <row r="17" spans="1:18" ht="20.100000000000001" customHeight="1" thickBot="1">
      <c r="A17" s="13" t="s">
        <v>13</v>
      </c>
      <c r="B17" s="14"/>
      <c r="C17" s="15">
        <f t="shared" ref="C17:D17" si="11">SUM(C10:C16)</f>
        <v>37061</v>
      </c>
      <c r="D17" s="15">
        <f t="shared" si="11"/>
        <v>5040</v>
      </c>
      <c r="E17" s="15">
        <f>SUM(E10:E16)</f>
        <v>47266</v>
      </c>
      <c r="F17" s="15">
        <f t="shared" ref="D17:P17" si="12">SUM(F10:F16)</f>
        <v>36390</v>
      </c>
      <c r="G17" s="8">
        <f t="shared" si="1"/>
        <v>98.189471411996436</v>
      </c>
      <c r="H17" s="15">
        <f t="shared" si="12"/>
        <v>4941</v>
      </c>
      <c r="I17" s="8">
        <f t="shared" si="2"/>
        <v>98.035714285714278</v>
      </c>
      <c r="J17" s="15">
        <f t="shared" si="12"/>
        <v>46496</v>
      </c>
      <c r="K17" s="8">
        <f t="shared" si="4"/>
        <v>98.370922015825329</v>
      </c>
      <c r="L17" s="15">
        <f t="shared" si="12"/>
        <v>77</v>
      </c>
      <c r="M17" s="8">
        <f t="shared" si="5"/>
        <v>0.21159659247045889</v>
      </c>
      <c r="N17" s="15">
        <f t="shared" si="12"/>
        <v>4</v>
      </c>
      <c r="O17" s="8">
        <f t="shared" si="6"/>
        <v>8.0955272212102816E-2</v>
      </c>
      <c r="P17" s="15">
        <f t="shared" si="12"/>
        <v>81</v>
      </c>
      <c r="Q17" s="8">
        <f t="shared" si="8"/>
        <v>0.17420853406744666</v>
      </c>
      <c r="R17" s="1"/>
    </row>
    <row r="18" spans="1:18">
      <c r="A18" s="17" t="s">
        <v>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</row>
  </sheetData>
  <mergeCells count="15">
    <mergeCell ref="L7:M7"/>
    <mergeCell ref="N7:O7"/>
    <mergeCell ref="P7:Q7"/>
    <mergeCell ref="A1:Q1"/>
    <mergeCell ref="A2:Q2"/>
    <mergeCell ref="A3:Q3"/>
    <mergeCell ref="A5:A8"/>
    <mergeCell ref="B5:B8"/>
    <mergeCell ref="C5:Q5"/>
    <mergeCell ref="C6:E7"/>
    <mergeCell ref="F6:K6"/>
    <mergeCell ref="L6:Q6"/>
    <mergeCell ref="F7:G7"/>
    <mergeCell ref="H7:I7"/>
    <mergeCell ref="J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2019-03-04T14:39:32Z</dcterms:modified>
</cp:coreProperties>
</file>