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21" i="1" l="1"/>
  <c r="V21" i="1"/>
  <c r="T21" i="1"/>
  <c r="R21" i="1"/>
  <c r="P21" i="1"/>
  <c r="N21" i="1"/>
  <c r="L21" i="1"/>
  <c r="J21" i="1"/>
  <c r="I21" i="1"/>
  <c r="H21" i="1"/>
  <c r="G21" i="1"/>
  <c r="Z19" i="1"/>
  <c r="Y19" i="1"/>
  <c r="W19" i="1"/>
  <c r="U19" i="1"/>
  <c r="S19" i="1"/>
  <c r="F19" i="1"/>
  <c r="Q19" i="1" s="1"/>
  <c r="E19" i="1"/>
  <c r="O19" i="1" s="1"/>
  <c r="D19" i="1"/>
  <c r="M19" i="1" s="1"/>
  <c r="C19" i="1"/>
  <c r="B19" i="1"/>
  <c r="A19" i="1"/>
  <c r="Z18" i="1"/>
  <c r="Y18" i="1"/>
  <c r="W18" i="1"/>
  <c r="U18" i="1"/>
  <c r="S18" i="1"/>
  <c r="F18" i="1"/>
  <c r="Q18" i="1" s="1"/>
  <c r="E18" i="1"/>
  <c r="K18" i="1" s="1"/>
  <c r="D18" i="1"/>
  <c r="M18" i="1" s="1"/>
  <c r="C18" i="1"/>
  <c r="B18" i="1"/>
  <c r="A18" i="1"/>
  <c r="Z17" i="1"/>
  <c r="Y17" i="1"/>
  <c r="W17" i="1"/>
  <c r="U17" i="1"/>
  <c r="S17" i="1"/>
  <c r="F17" i="1"/>
  <c r="Q17" i="1" s="1"/>
  <c r="E17" i="1"/>
  <c r="D17" i="1"/>
  <c r="M17" i="1" s="1"/>
  <c r="C17" i="1"/>
  <c r="B17" i="1"/>
  <c r="A17" i="1"/>
  <c r="Z16" i="1"/>
  <c r="Y16" i="1"/>
  <c r="W16" i="1"/>
  <c r="U16" i="1"/>
  <c r="S16" i="1"/>
  <c r="F16" i="1"/>
  <c r="Q16" i="1" s="1"/>
  <c r="E16" i="1"/>
  <c r="D16" i="1"/>
  <c r="M16" i="1" s="1"/>
  <c r="C16" i="1"/>
  <c r="B16" i="1"/>
  <c r="A16" i="1"/>
  <c r="Z15" i="1"/>
  <c r="Y15" i="1"/>
  <c r="W15" i="1"/>
  <c r="U15" i="1"/>
  <c r="S15" i="1"/>
  <c r="F15" i="1"/>
  <c r="Q15" i="1" s="1"/>
  <c r="E15" i="1"/>
  <c r="O15" i="1" s="1"/>
  <c r="D15" i="1"/>
  <c r="M15" i="1" s="1"/>
  <c r="C15" i="1"/>
  <c r="B15" i="1"/>
  <c r="A15" i="1"/>
  <c r="Z14" i="1"/>
  <c r="Y14" i="1"/>
  <c r="W14" i="1"/>
  <c r="U14" i="1"/>
  <c r="S14" i="1"/>
  <c r="F14" i="1"/>
  <c r="Q14" i="1" s="1"/>
  <c r="E14" i="1"/>
  <c r="O14" i="1" s="1"/>
  <c r="D14" i="1"/>
  <c r="M14" i="1" s="1"/>
  <c r="C14" i="1"/>
  <c r="B14" i="1"/>
  <c r="A14" i="1"/>
  <c r="Z13" i="1"/>
  <c r="Y13" i="1"/>
  <c r="W13" i="1"/>
  <c r="U13" i="1"/>
  <c r="S13" i="1"/>
  <c r="F13" i="1"/>
  <c r="Q13" i="1" s="1"/>
  <c r="E13" i="1"/>
  <c r="D13" i="1"/>
  <c r="M13" i="1" s="1"/>
  <c r="C13" i="1"/>
  <c r="B13" i="1"/>
  <c r="A13" i="1"/>
  <c r="Z12" i="1"/>
  <c r="Y12" i="1"/>
  <c r="W12" i="1"/>
  <c r="U12" i="1"/>
  <c r="S12" i="1"/>
  <c r="F12" i="1"/>
  <c r="Q12" i="1" s="1"/>
  <c r="E12" i="1"/>
  <c r="O12" i="1" s="1"/>
  <c r="D12" i="1"/>
  <c r="M12" i="1" s="1"/>
  <c r="C12" i="1"/>
  <c r="B12" i="1"/>
  <c r="A12" i="1"/>
  <c r="Z11" i="1"/>
  <c r="Y11" i="1"/>
  <c r="W11" i="1"/>
  <c r="U11" i="1"/>
  <c r="S11" i="1"/>
  <c r="F11" i="1"/>
  <c r="Q11" i="1" s="1"/>
  <c r="E11" i="1"/>
  <c r="O11" i="1" s="1"/>
  <c r="D11" i="1"/>
  <c r="M11" i="1" s="1"/>
  <c r="C11" i="1"/>
  <c r="B11" i="1"/>
  <c r="A11" i="1"/>
  <c r="Z10" i="1"/>
  <c r="Y10" i="1"/>
  <c r="W10" i="1"/>
  <c r="U10" i="1"/>
  <c r="S10" i="1"/>
  <c r="F10" i="1"/>
  <c r="F21" i="1" s="1"/>
  <c r="E10" i="1"/>
  <c r="K10" i="1" s="1"/>
  <c r="D10" i="1"/>
  <c r="M10" i="1" s="1"/>
  <c r="C10" i="1"/>
  <c r="B10" i="1"/>
  <c r="A10" i="1"/>
  <c r="M3" i="1"/>
  <c r="L3" i="1"/>
  <c r="M2" i="1"/>
  <c r="L2" i="1"/>
  <c r="K16" i="1" l="1"/>
  <c r="D21" i="1"/>
  <c r="M21" i="1" s="1"/>
  <c r="S21" i="1"/>
  <c r="U21" i="1"/>
  <c r="AA16" i="1"/>
  <c r="W21" i="1"/>
  <c r="K13" i="1"/>
  <c r="AA13" i="1" s="1"/>
  <c r="K17" i="1"/>
  <c r="Y21" i="1"/>
  <c r="AA10" i="1"/>
  <c r="AA18" i="1"/>
  <c r="AA17" i="1"/>
  <c r="Q21" i="1"/>
  <c r="O10" i="1"/>
  <c r="O17" i="1"/>
  <c r="Q10" i="1"/>
  <c r="E21" i="1"/>
  <c r="O21" i="1" s="1"/>
  <c r="O13" i="1"/>
  <c r="O16" i="1"/>
  <c r="O18" i="1"/>
  <c r="K11" i="1"/>
  <c r="AA11" i="1" s="1"/>
  <c r="K12" i="1"/>
  <c r="AA12" i="1" s="1"/>
  <c r="K14" i="1"/>
  <c r="AA14" i="1" s="1"/>
  <c r="K15" i="1"/>
  <c r="AA15" i="1" s="1"/>
  <c r="K19" i="1"/>
  <c r="AA19" i="1" s="1"/>
  <c r="Z21" i="1"/>
  <c r="K21" i="1" l="1"/>
  <c r="AA21" i="1" s="1"/>
</calcChain>
</file>

<file path=xl/sharedStrings.xml><?xml version="1.0" encoding="utf-8"?>
<sst xmlns="http://schemas.openxmlformats.org/spreadsheetml/2006/main" count="44" uniqueCount="20">
  <si>
    <t>NO</t>
  </si>
  <si>
    <t>KABUPATEN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</si>
  <si>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</si>
  <si>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</si>
  <si>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</si>
  <si>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</si>
  <si>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</si>
  <si>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</si>
  <si>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</si>
  <si>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</si>
  <si>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</si>
  <si>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</si>
  <si>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</si>
  <si>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</si>
  <si>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</si>
  <si>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</si>
  <si>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</si>
  <si>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JUMLAH (KAB/KOTA)</t>
  </si>
  <si>
    <t>Sumber: Seksi  Kesehatan Lingkungan, Dinkes Prov NTB</t>
  </si>
  <si>
    <t>PERSENTASE TEMPAT-TEMPAT UMUM (TTU) MEMENUHI SYARAT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</si>
</sst>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??_);_(@_)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2" fontId="1" fillId="0" borderId="16" xfId="1" applyNumberFormat="1" applyFont="1" applyBorder="1" applyAlignment="1">
      <alignment vertical="center"/>
    </xf>
    <xf numFmtId="164" fontId="1" fillId="0" borderId="16" xfId="1" applyFont="1" applyBorder="1" applyAlignment="1">
      <alignment vertical="center"/>
    </xf>
    <xf numFmtId="164" fontId="1" fillId="0" borderId="16" xfId="1" applyFont="1" applyFill="1" applyBorder="1" applyAlignment="1">
      <alignment vertical="center"/>
    </xf>
    <xf numFmtId="2" fontId="1" fillId="0" borderId="16" xfId="1" applyNumberFormat="1" applyFont="1" applyFill="1" applyBorder="1" applyAlignment="1">
      <alignment vertical="center"/>
    </xf>
    <xf numFmtId="1" fontId="1" fillId="0" borderId="11" xfId="2" applyNumberFormat="1" applyFont="1" applyFill="1" applyBorder="1" applyAlignment="1">
      <alignment vertical="center"/>
    </xf>
    <xf numFmtId="2" fontId="1" fillId="0" borderId="16" xfId="2" applyNumberFormat="1" applyFont="1" applyFill="1" applyBorder="1" applyAlignment="1">
      <alignment vertical="center"/>
    </xf>
    <xf numFmtId="1" fontId="1" fillId="0" borderId="16" xfId="2" applyNumberFormat="1" applyFont="1" applyFill="1" applyBorder="1" applyAlignment="1">
      <alignment vertical="center"/>
    </xf>
    <xf numFmtId="166" fontId="1" fillId="0" borderId="16" xfId="2" applyNumberFormat="1" applyFont="1" applyFill="1" applyBorder="1" applyAlignment="1">
      <alignment vertical="center"/>
    </xf>
    <xf numFmtId="167" fontId="1" fillId="0" borderId="16" xfId="2" applyNumberFormat="1" applyFont="1" applyFill="1" applyBorder="1" applyAlignment="1">
      <alignment vertical="center"/>
    </xf>
    <xf numFmtId="2" fontId="1" fillId="0" borderId="11" xfId="2" applyNumberFormat="1" applyFont="1" applyFill="1" applyBorder="1" applyAlignment="1">
      <alignment vertical="center"/>
    </xf>
    <xf numFmtId="1" fontId="1" fillId="0" borderId="7" xfId="2" applyNumberFormat="1" applyFont="1" applyFill="1" applyBorder="1" applyAlignment="1">
      <alignment vertical="center"/>
    </xf>
    <xf numFmtId="168" fontId="1" fillId="0" borderId="16" xfId="2" applyNumberFormat="1" applyFont="1" applyFill="1" applyBorder="1" applyAlignment="1">
      <alignment vertical="center"/>
    </xf>
    <xf numFmtId="2" fontId="1" fillId="0" borderId="7" xfId="2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2" fontId="1" fillId="0" borderId="5" xfId="1" applyNumberFormat="1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164" fontId="1" fillId="0" borderId="5" xfId="1" applyFont="1" applyFill="1" applyBorder="1" applyAlignment="1">
      <alignment vertical="center"/>
    </xf>
    <xf numFmtId="2" fontId="1" fillId="0" borderId="5" xfId="1" applyNumberFormat="1" applyFont="1" applyFill="1" applyBorder="1" applyAlignment="1">
      <alignment vertical="center"/>
    </xf>
    <xf numFmtId="1" fontId="1" fillId="0" borderId="1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>
      <alignment vertical="center"/>
    </xf>
    <xf numFmtId="168" fontId="1" fillId="0" borderId="5" xfId="2" applyNumberFormat="1" applyFont="1" applyFill="1" applyBorder="1" applyAlignment="1">
      <alignment vertical="center"/>
    </xf>
    <xf numFmtId="166" fontId="1" fillId="0" borderId="5" xfId="2" applyNumberFormat="1" applyFont="1" applyFill="1" applyBorder="1" applyAlignment="1">
      <alignment vertical="center"/>
    </xf>
    <xf numFmtId="1" fontId="1" fillId="0" borderId="5" xfId="2" applyNumberFormat="1" applyFont="1" applyFill="1" applyBorder="1" applyAlignment="1">
      <alignment vertical="center"/>
    </xf>
    <xf numFmtId="2" fontId="1" fillId="0" borderId="15" xfId="2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20" xfId="2" applyNumberFormat="1" applyFont="1" applyBorder="1" applyAlignment="1">
      <alignment vertical="center"/>
    </xf>
    <xf numFmtId="2" fontId="6" fillId="0" borderId="19" xfId="1" applyNumberFormat="1" applyFont="1" applyBorder="1" applyAlignment="1">
      <alignment vertical="center"/>
    </xf>
    <xf numFmtId="37" fontId="6" fillId="0" borderId="20" xfId="2" applyNumberFormat="1" applyFont="1" applyBorder="1" applyAlignment="1">
      <alignment vertical="center"/>
    </xf>
    <xf numFmtId="2" fontId="6" fillId="0" borderId="19" xfId="1" applyNumberFormat="1" applyFont="1" applyFill="1" applyBorder="1" applyAlignment="1">
      <alignment vertical="center"/>
    </xf>
    <xf numFmtId="1" fontId="6" fillId="0" borderId="20" xfId="2" applyNumberFormat="1" applyFont="1" applyBorder="1" applyAlignment="1">
      <alignment vertical="center"/>
    </xf>
    <xf numFmtId="2" fontId="6" fillId="0" borderId="20" xfId="2" applyNumberFormat="1" applyFont="1" applyFill="1" applyBorder="1" applyAlignment="1">
      <alignment vertical="center"/>
    </xf>
    <xf numFmtId="166" fontId="6" fillId="0" borderId="20" xfId="2" applyNumberFormat="1" applyFont="1" applyFill="1" applyBorder="1" applyAlignment="1">
      <alignment vertical="center"/>
    </xf>
    <xf numFmtId="166" fontId="6" fillId="0" borderId="19" xfId="2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1">
          <cell r="P11">
            <v>445</v>
          </cell>
          <cell r="S11">
            <v>178</v>
          </cell>
          <cell r="V11">
            <v>137</v>
          </cell>
        </row>
        <row r="12">
          <cell r="P12">
            <v>845</v>
          </cell>
          <cell r="S12">
            <v>283</v>
          </cell>
          <cell r="V12">
            <v>167</v>
          </cell>
        </row>
        <row r="13">
          <cell r="P13">
            <v>965</v>
          </cell>
          <cell r="S13">
            <v>387</v>
          </cell>
          <cell r="V13">
            <v>246</v>
          </cell>
        </row>
        <row r="14">
          <cell r="P14">
            <v>414</v>
          </cell>
          <cell r="S14">
            <v>126</v>
          </cell>
          <cell r="V14">
            <v>57</v>
          </cell>
        </row>
        <row r="15">
          <cell r="P15">
            <v>252</v>
          </cell>
          <cell r="S15">
            <v>84</v>
          </cell>
          <cell r="V15">
            <v>55</v>
          </cell>
        </row>
        <row r="16">
          <cell r="P16">
            <v>455</v>
          </cell>
          <cell r="S16">
            <v>162</v>
          </cell>
          <cell r="V16">
            <v>94</v>
          </cell>
        </row>
        <row r="17">
          <cell r="P17">
            <v>114</v>
          </cell>
          <cell r="S17">
            <v>46</v>
          </cell>
          <cell r="V17">
            <v>23</v>
          </cell>
        </row>
        <row r="18">
          <cell r="P18">
            <v>163</v>
          </cell>
          <cell r="S18">
            <v>81</v>
          </cell>
          <cell r="V18">
            <v>44</v>
          </cell>
        </row>
        <row r="19">
          <cell r="P19">
            <v>201</v>
          </cell>
          <cell r="S19">
            <v>64</v>
          </cell>
          <cell r="V19">
            <v>59</v>
          </cell>
        </row>
        <row r="20">
          <cell r="P20">
            <v>91</v>
          </cell>
          <cell r="S20">
            <v>33</v>
          </cell>
          <cell r="V20">
            <v>31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zoomScale="80" zoomScaleNormal="80" workbookViewId="0">
      <selection activeCell="B26" sqref="B26"/>
    </sheetView>
  </sheetViews>
  <sheetFormatPr defaultColWidth="19" defaultRowHeight="15" x14ac:dyDescent="0.25"/>
  <cols>
    <col min="1" max="1" width="4.5703125" style="1" customWidth="1"/>
    <col min="2" max="3" width="21.7109375" style="1" customWidth="1"/>
    <col min="4" max="4" width="9.7109375" style="1" customWidth="1"/>
    <col min="5" max="5" width="11.7109375" style="1" customWidth="1"/>
    <col min="6" max="6" width="10.85546875" style="1" customWidth="1"/>
    <col min="7" max="8" width="9.7109375" style="1" customWidth="1"/>
    <col min="9" max="9" width="10.85546875" style="1" customWidth="1"/>
    <col min="10" max="10" width="9.7109375" style="1" customWidth="1"/>
    <col min="11" max="11" width="10.5703125" style="1" customWidth="1"/>
    <col min="12" max="27" width="9.7109375" style="1" customWidth="1"/>
    <col min="28" max="256" width="19" style="1"/>
    <col min="257" max="257" width="4" style="1" customWidth="1"/>
    <col min="258" max="259" width="21.7109375" style="1" customWidth="1"/>
    <col min="260" max="283" width="9.7109375" style="1" customWidth="1"/>
    <col min="284" max="512" width="19" style="1"/>
    <col min="513" max="513" width="4" style="1" customWidth="1"/>
    <col min="514" max="515" width="21.7109375" style="1" customWidth="1"/>
    <col min="516" max="539" width="9.7109375" style="1" customWidth="1"/>
    <col min="540" max="768" width="19" style="1"/>
    <col min="769" max="769" width="4" style="1" customWidth="1"/>
    <col min="770" max="771" width="21.7109375" style="1" customWidth="1"/>
    <col min="772" max="795" width="9.7109375" style="1" customWidth="1"/>
    <col min="796" max="1024" width="19" style="1"/>
    <col min="1025" max="1025" width="4" style="1" customWidth="1"/>
    <col min="1026" max="1027" width="21.7109375" style="1" customWidth="1"/>
    <col min="1028" max="1051" width="9.7109375" style="1" customWidth="1"/>
    <col min="1052" max="1280" width="19" style="1"/>
    <col min="1281" max="1281" width="4" style="1" customWidth="1"/>
    <col min="1282" max="1283" width="21.7109375" style="1" customWidth="1"/>
    <col min="1284" max="1307" width="9.7109375" style="1" customWidth="1"/>
    <col min="1308" max="1536" width="19" style="1"/>
    <col min="1537" max="1537" width="4" style="1" customWidth="1"/>
    <col min="1538" max="1539" width="21.7109375" style="1" customWidth="1"/>
    <col min="1540" max="1563" width="9.7109375" style="1" customWidth="1"/>
    <col min="1564" max="1792" width="19" style="1"/>
    <col min="1793" max="1793" width="4" style="1" customWidth="1"/>
    <col min="1794" max="1795" width="21.7109375" style="1" customWidth="1"/>
    <col min="1796" max="1819" width="9.7109375" style="1" customWidth="1"/>
    <col min="1820" max="2048" width="19" style="1"/>
    <col min="2049" max="2049" width="4" style="1" customWidth="1"/>
    <col min="2050" max="2051" width="21.7109375" style="1" customWidth="1"/>
    <col min="2052" max="2075" width="9.7109375" style="1" customWidth="1"/>
    <col min="2076" max="2304" width="19" style="1"/>
    <col min="2305" max="2305" width="4" style="1" customWidth="1"/>
    <col min="2306" max="2307" width="21.7109375" style="1" customWidth="1"/>
    <col min="2308" max="2331" width="9.7109375" style="1" customWidth="1"/>
    <col min="2332" max="2560" width="19" style="1"/>
    <col min="2561" max="2561" width="4" style="1" customWidth="1"/>
    <col min="2562" max="2563" width="21.7109375" style="1" customWidth="1"/>
    <col min="2564" max="2587" width="9.7109375" style="1" customWidth="1"/>
    <col min="2588" max="2816" width="19" style="1"/>
    <col min="2817" max="2817" width="4" style="1" customWidth="1"/>
    <col min="2818" max="2819" width="21.7109375" style="1" customWidth="1"/>
    <col min="2820" max="2843" width="9.7109375" style="1" customWidth="1"/>
    <col min="2844" max="3072" width="19" style="1"/>
    <col min="3073" max="3073" width="4" style="1" customWidth="1"/>
    <col min="3074" max="3075" width="21.7109375" style="1" customWidth="1"/>
    <col min="3076" max="3099" width="9.7109375" style="1" customWidth="1"/>
    <col min="3100" max="3328" width="19" style="1"/>
    <col min="3329" max="3329" width="4" style="1" customWidth="1"/>
    <col min="3330" max="3331" width="21.7109375" style="1" customWidth="1"/>
    <col min="3332" max="3355" width="9.7109375" style="1" customWidth="1"/>
    <col min="3356" max="3584" width="19" style="1"/>
    <col min="3585" max="3585" width="4" style="1" customWidth="1"/>
    <col min="3586" max="3587" width="21.7109375" style="1" customWidth="1"/>
    <col min="3588" max="3611" width="9.7109375" style="1" customWidth="1"/>
    <col min="3612" max="3840" width="19" style="1"/>
    <col min="3841" max="3841" width="4" style="1" customWidth="1"/>
    <col min="3842" max="3843" width="21.7109375" style="1" customWidth="1"/>
    <col min="3844" max="3867" width="9.7109375" style="1" customWidth="1"/>
    <col min="3868" max="4096" width="19" style="1"/>
    <col min="4097" max="4097" width="4" style="1" customWidth="1"/>
    <col min="4098" max="4099" width="21.7109375" style="1" customWidth="1"/>
    <col min="4100" max="4123" width="9.7109375" style="1" customWidth="1"/>
    <col min="4124" max="4352" width="19" style="1"/>
    <col min="4353" max="4353" width="4" style="1" customWidth="1"/>
    <col min="4354" max="4355" width="21.7109375" style="1" customWidth="1"/>
    <col min="4356" max="4379" width="9.7109375" style="1" customWidth="1"/>
    <col min="4380" max="4608" width="19" style="1"/>
    <col min="4609" max="4609" width="4" style="1" customWidth="1"/>
    <col min="4610" max="4611" width="21.7109375" style="1" customWidth="1"/>
    <col min="4612" max="4635" width="9.7109375" style="1" customWidth="1"/>
    <col min="4636" max="4864" width="19" style="1"/>
    <col min="4865" max="4865" width="4" style="1" customWidth="1"/>
    <col min="4866" max="4867" width="21.7109375" style="1" customWidth="1"/>
    <col min="4868" max="4891" width="9.7109375" style="1" customWidth="1"/>
    <col min="4892" max="5120" width="19" style="1"/>
    <col min="5121" max="5121" width="4" style="1" customWidth="1"/>
    <col min="5122" max="5123" width="21.7109375" style="1" customWidth="1"/>
    <col min="5124" max="5147" width="9.7109375" style="1" customWidth="1"/>
    <col min="5148" max="5376" width="19" style="1"/>
    <col min="5377" max="5377" width="4" style="1" customWidth="1"/>
    <col min="5378" max="5379" width="21.7109375" style="1" customWidth="1"/>
    <col min="5380" max="5403" width="9.7109375" style="1" customWidth="1"/>
    <col min="5404" max="5632" width="19" style="1"/>
    <col min="5633" max="5633" width="4" style="1" customWidth="1"/>
    <col min="5634" max="5635" width="21.7109375" style="1" customWidth="1"/>
    <col min="5636" max="5659" width="9.7109375" style="1" customWidth="1"/>
    <col min="5660" max="5888" width="19" style="1"/>
    <col min="5889" max="5889" width="4" style="1" customWidth="1"/>
    <col min="5890" max="5891" width="21.7109375" style="1" customWidth="1"/>
    <col min="5892" max="5915" width="9.7109375" style="1" customWidth="1"/>
    <col min="5916" max="6144" width="19" style="1"/>
    <col min="6145" max="6145" width="4" style="1" customWidth="1"/>
    <col min="6146" max="6147" width="21.7109375" style="1" customWidth="1"/>
    <col min="6148" max="6171" width="9.7109375" style="1" customWidth="1"/>
    <col min="6172" max="6400" width="19" style="1"/>
    <col min="6401" max="6401" width="4" style="1" customWidth="1"/>
    <col min="6402" max="6403" width="21.7109375" style="1" customWidth="1"/>
    <col min="6404" max="6427" width="9.7109375" style="1" customWidth="1"/>
    <col min="6428" max="6656" width="19" style="1"/>
    <col min="6657" max="6657" width="4" style="1" customWidth="1"/>
    <col min="6658" max="6659" width="21.7109375" style="1" customWidth="1"/>
    <col min="6660" max="6683" width="9.7109375" style="1" customWidth="1"/>
    <col min="6684" max="6912" width="19" style="1"/>
    <col min="6913" max="6913" width="4" style="1" customWidth="1"/>
    <col min="6914" max="6915" width="21.7109375" style="1" customWidth="1"/>
    <col min="6916" max="6939" width="9.7109375" style="1" customWidth="1"/>
    <col min="6940" max="7168" width="19" style="1"/>
    <col min="7169" max="7169" width="4" style="1" customWidth="1"/>
    <col min="7170" max="7171" width="21.7109375" style="1" customWidth="1"/>
    <col min="7172" max="7195" width="9.7109375" style="1" customWidth="1"/>
    <col min="7196" max="7424" width="19" style="1"/>
    <col min="7425" max="7425" width="4" style="1" customWidth="1"/>
    <col min="7426" max="7427" width="21.7109375" style="1" customWidth="1"/>
    <col min="7428" max="7451" width="9.7109375" style="1" customWidth="1"/>
    <col min="7452" max="7680" width="19" style="1"/>
    <col min="7681" max="7681" width="4" style="1" customWidth="1"/>
    <col min="7682" max="7683" width="21.7109375" style="1" customWidth="1"/>
    <col min="7684" max="7707" width="9.7109375" style="1" customWidth="1"/>
    <col min="7708" max="7936" width="19" style="1"/>
    <col min="7937" max="7937" width="4" style="1" customWidth="1"/>
    <col min="7938" max="7939" width="21.7109375" style="1" customWidth="1"/>
    <col min="7940" max="7963" width="9.7109375" style="1" customWidth="1"/>
    <col min="7964" max="8192" width="19" style="1"/>
    <col min="8193" max="8193" width="4" style="1" customWidth="1"/>
    <col min="8194" max="8195" width="21.7109375" style="1" customWidth="1"/>
    <col min="8196" max="8219" width="9.7109375" style="1" customWidth="1"/>
    <col min="8220" max="8448" width="19" style="1"/>
    <col min="8449" max="8449" width="4" style="1" customWidth="1"/>
    <col min="8450" max="8451" width="21.7109375" style="1" customWidth="1"/>
    <col min="8452" max="8475" width="9.7109375" style="1" customWidth="1"/>
    <col min="8476" max="8704" width="19" style="1"/>
    <col min="8705" max="8705" width="4" style="1" customWidth="1"/>
    <col min="8706" max="8707" width="21.7109375" style="1" customWidth="1"/>
    <col min="8708" max="8731" width="9.7109375" style="1" customWidth="1"/>
    <col min="8732" max="8960" width="19" style="1"/>
    <col min="8961" max="8961" width="4" style="1" customWidth="1"/>
    <col min="8962" max="8963" width="21.7109375" style="1" customWidth="1"/>
    <col min="8964" max="8987" width="9.7109375" style="1" customWidth="1"/>
    <col min="8988" max="9216" width="19" style="1"/>
    <col min="9217" max="9217" width="4" style="1" customWidth="1"/>
    <col min="9218" max="9219" width="21.7109375" style="1" customWidth="1"/>
    <col min="9220" max="9243" width="9.7109375" style="1" customWidth="1"/>
    <col min="9244" max="9472" width="19" style="1"/>
    <col min="9473" max="9473" width="4" style="1" customWidth="1"/>
    <col min="9474" max="9475" width="21.7109375" style="1" customWidth="1"/>
    <col min="9476" max="9499" width="9.7109375" style="1" customWidth="1"/>
    <col min="9500" max="9728" width="19" style="1"/>
    <col min="9729" max="9729" width="4" style="1" customWidth="1"/>
    <col min="9730" max="9731" width="21.7109375" style="1" customWidth="1"/>
    <col min="9732" max="9755" width="9.7109375" style="1" customWidth="1"/>
    <col min="9756" max="9984" width="19" style="1"/>
    <col min="9985" max="9985" width="4" style="1" customWidth="1"/>
    <col min="9986" max="9987" width="21.7109375" style="1" customWidth="1"/>
    <col min="9988" max="10011" width="9.7109375" style="1" customWidth="1"/>
    <col min="10012" max="10240" width="19" style="1"/>
    <col min="10241" max="10241" width="4" style="1" customWidth="1"/>
    <col min="10242" max="10243" width="21.7109375" style="1" customWidth="1"/>
    <col min="10244" max="10267" width="9.7109375" style="1" customWidth="1"/>
    <col min="10268" max="10496" width="19" style="1"/>
    <col min="10497" max="10497" width="4" style="1" customWidth="1"/>
    <col min="10498" max="10499" width="21.7109375" style="1" customWidth="1"/>
    <col min="10500" max="10523" width="9.7109375" style="1" customWidth="1"/>
    <col min="10524" max="10752" width="19" style="1"/>
    <col min="10753" max="10753" width="4" style="1" customWidth="1"/>
    <col min="10754" max="10755" width="21.7109375" style="1" customWidth="1"/>
    <col min="10756" max="10779" width="9.7109375" style="1" customWidth="1"/>
    <col min="10780" max="11008" width="19" style="1"/>
    <col min="11009" max="11009" width="4" style="1" customWidth="1"/>
    <col min="11010" max="11011" width="21.7109375" style="1" customWidth="1"/>
    <col min="11012" max="11035" width="9.7109375" style="1" customWidth="1"/>
    <col min="11036" max="11264" width="19" style="1"/>
    <col min="11265" max="11265" width="4" style="1" customWidth="1"/>
    <col min="11266" max="11267" width="21.7109375" style="1" customWidth="1"/>
    <col min="11268" max="11291" width="9.7109375" style="1" customWidth="1"/>
    <col min="11292" max="11520" width="19" style="1"/>
    <col min="11521" max="11521" width="4" style="1" customWidth="1"/>
    <col min="11522" max="11523" width="21.7109375" style="1" customWidth="1"/>
    <col min="11524" max="11547" width="9.7109375" style="1" customWidth="1"/>
    <col min="11548" max="11776" width="19" style="1"/>
    <col min="11777" max="11777" width="4" style="1" customWidth="1"/>
    <col min="11778" max="11779" width="21.7109375" style="1" customWidth="1"/>
    <col min="11780" max="11803" width="9.7109375" style="1" customWidth="1"/>
    <col min="11804" max="12032" width="19" style="1"/>
    <col min="12033" max="12033" width="4" style="1" customWidth="1"/>
    <col min="12034" max="12035" width="21.7109375" style="1" customWidth="1"/>
    <col min="12036" max="12059" width="9.7109375" style="1" customWidth="1"/>
    <col min="12060" max="12288" width="19" style="1"/>
    <col min="12289" max="12289" width="4" style="1" customWidth="1"/>
    <col min="12290" max="12291" width="21.7109375" style="1" customWidth="1"/>
    <col min="12292" max="12315" width="9.7109375" style="1" customWidth="1"/>
    <col min="12316" max="12544" width="19" style="1"/>
    <col min="12545" max="12545" width="4" style="1" customWidth="1"/>
    <col min="12546" max="12547" width="21.7109375" style="1" customWidth="1"/>
    <col min="12548" max="12571" width="9.7109375" style="1" customWidth="1"/>
    <col min="12572" max="12800" width="19" style="1"/>
    <col min="12801" max="12801" width="4" style="1" customWidth="1"/>
    <col min="12802" max="12803" width="21.7109375" style="1" customWidth="1"/>
    <col min="12804" max="12827" width="9.7109375" style="1" customWidth="1"/>
    <col min="12828" max="13056" width="19" style="1"/>
    <col min="13057" max="13057" width="4" style="1" customWidth="1"/>
    <col min="13058" max="13059" width="21.7109375" style="1" customWidth="1"/>
    <col min="13060" max="13083" width="9.7109375" style="1" customWidth="1"/>
    <col min="13084" max="13312" width="19" style="1"/>
    <col min="13313" max="13313" width="4" style="1" customWidth="1"/>
    <col min="13314" max="13315" width="21.7109375" style="1" customWidth="1"/>
    <col min="13316" max="13339" width="9.7109375" style="1" customWidth="1"/>
    <col min="13340" max="13568" width="19" style="1"/>
    <col min="13569" max="13569" width="4" style="1" customWidth="1"/>
    <col min="13570" max="13571" width="21.7109375" style="1" customWidth="1"/>
    <col min="13572" max="13595" width="9.7109375" style="1" customWidth="1"/>
    <col min="13596" max="13824" width="19" style="1"/>
    <col min="13825" max="13825" width="4" style="1" customWidth="1"/>
    <col min="13826" max="13827" width="21.7109375" style="1" customWidth="1"/>
    <col min="13828" max="13851" width="9.7109375" style="1" customWidth="1"/>
    <col min="13852" max="14080" width="19" style="1"/>
    <col min="14081" max="14081" width="4" style="1" customWidth="1"/>
    <col min="14082" max="14083" width="21.7109375" style="1" customWidth="1"/>
    <col min="14084" max="14107" width="9.7109375" style="1" customWidth="1"/>
    <col min="14108" max="14336" width="19" style="1"/>
    <col min="14337" max="14337" width="4" style="1" customWidth="1"/>
    <col min="14338" max="14339" width="21.7109375" style="1" customWidth="1"/>
    <col min="14340" max="14363" width="9.7109375" style="1" customWidth="1"/>
    <col min="14364" max="14592" width="19" style="1"/>
    <col min="14593" max="14593" width="4" style="1" customWidth="1"/>
    <col min="14594" max="14595" width="21.7109375" style="1" customWidth="1"/>
    <col min="14596" max="14619" width="9.7109375" style="1" customWidth="1"/>
    <col min="14620" max="14848" width="19" style="1"/>
    <col min="14849" max="14849" width="4" style="1" customWidth="1"/>
    <col min="14850" max="14851" width="21.7109375" style="1" customWidth="1"/>
    <col min="14852" max="14875" width="9.7109375" style="1" customWidth="1"/>
    <col min="14876" max="15104" width="19" style="1"/>
    <col min="15105" max="15105" width="4" style="1" customWidth="1"/>
    <col min="15106" max="15107" width="21.7109375" style="1" customWidth="1"/>
    <col min="15108" max="15131" width="9.7109375" style="1" customWidth="1"/>
    <col min="15132" max="15360" width="19" style="1"/>
    <col min="15361" max="15361" width="4" style="1" customWidth="1"/>
    <col min="15362" max="15363" width="21.7109375" style="1" customWidth="1"/>
    <col min="15364" max="15387" width="9.7109375" style="1" customWidth="1"/>
    <col min="15388" max="15616" width="19" style="1"/>
    <col min="15617" max="15617" width="4" style="1" customWidth="1"/>
    <col min="15618" max="15619" width="21.7109375" style="1" customWidth="1"/>
    <col min="15620" max="15643" width="9.7109375" style="1" customWidth="1"/>
    <col min="15644" max="15872" width="19" style="1"/>
    <col min="15873" max="15873" width="4" style="1" customWidth="1"/>
    <col min="15874" max="15875" width="21.7109375" style="1" customWidth="1"/>
    <col min="15876" max="15899" width="9.7109375" style="1" customWidth="1"/>
    <col min="15900" max="16128" width="19" style="1"/>
    <col min="16129" max="16129" width="4" style="1" customWidth="1"/>
    <col min="16130" max="16131" width="21.7109375" style="1" customWidth="1"/>
    <col min="16132" max="16155" width="9.7109375" style="1" customWidth="1"/>
    <col min="16156" max="16384" width="19" style="1"/>
  </cols>
  <sheetData>
    <row r="1" spans="1:27" s="3" customFormat="1" ht="16.5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6.5" x14ac:dyDescent="0.25">
      <c r="L2" s="4" t="str">
        <f>'[1]1_BPS'!E5</f>
        <v>PROVINSI</v>
      </c>
      <c r="M2" s="5" t="str">
        <f>'[1]1_BPS'!F5</f>
        <v>NUSA TENGGARA BARAT</v>
      </c>
    </row>
    <row r="3" spans="1:27" s="3" customFormat="1" ht="16.5" x14ac:dyDescent="0.25">
      <c r="L3" s="4" t="str">
        <f>'[1]1_BPS'!E6</f>
        <v xml:space="preserve">TAHUN </v>
      </c>
      <c r="M3" s="5">
        <f>'[1]1_BPS'!F6</f>
        <v>2018</v>
      </c>
    </row>
    <row r="4" spans="1:27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 x14ac:dyDescent="0.25">
      <c r="A5" s="7" t="s">
        <v>0</v>
      </c>
      <c r="B5" s="8" t="s">
        <v>1</v>
      </c>
      <c r="C5" s="8" t="s">
        <v>2</v>
      </c>
      <c r="D5" s="9" t="s">
        <v>3</v>
      </c>
      <c r="E5" s="10"/>
      <c r="F5" s="10"/>
      <c r="G5" s="10"/>
      <c r="H5" s="10"/>
      <c r="I5" s="10"/>
      <c r="J5" s="10"/>
      <c r="K5" s="11"/>
      <c r="L5" s="12" t="s">
        <v>4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5">
      <c r="A6" s="13"/>
      <c r="B6" s="14"/>
      <c r="C6" s="14"/>
      <c r="D6" s="15" t="s">
        <v>5</v>
      </c>
      <c r="E6" s="16"/>
      <c r="F6" s="17"/>
      <c r="G6" s="15" t="s">
        <v>6</v>
      </c>
      <c r="H6" s="17"/>
      <c r="I6" s="18" t="s">
        <v>7</v>
      </c>
      <c r="J6" s="18" t="s">
        <v>8</v>
      </c>
      <c r="K6" s="18" t="s">
        <v>9</v>
      </c>
      <c r="L6" s="12" t="s">
        <v>5</v>
      </c>
      <c r="M6" s="12"/>
      <c r="N6" s="12"/>
      <c r="O6" s="12"/>
      <c r="P6" s="12"/>
      <c r="Q6" s="12"/>
      <c r="R6" s="19" t="s">
        <v>6</v>
      </c>
      <c r="S6" s="20"/>
      <c r="T6" s="20"/>
      <c r="U6" s="21"/>
      <c r="V6" s="15" t="s">
        <v>7</v>
      </c>
      <c r="W6" s="16"/>
      <c r="X6" s="15" t="s">
        <v>8</v>
      </c>
      <c r="Y6" s="17"/>
      <c r="Z6" s="15" t="s">
        <v>10</v>
      </c>
      <c r="AA6" s="17"/>
    </row>
    <row r="7" spans="1:27" ht="21.75" customHeight="1" x14ac:dyDescent="0.25">
      <c r="A7" s="13"/>
      <c r="B7" s="14"/>
      <c r="C7" s="14"/>
      <c r="D7" s="9"/>
      <c r="E7" s="10"/>
      <c r="F7" s="11"/>
      <c r="G7" s="9"/>
      <c r="H7" s="11"/>
      <c r="I7" s="13"/>
      <c r="J7" s="13"/>
      <c r="K7" s="13"/>
      <c r="L7" s="19" t="s">
        <v>11</v>
      </c>
      <c r="M7" s="21"/>
      <c r="N7" s="19" t="s">
        <v>12</v>
      </c>
      <c r="O7" s="21"/>
      <c r="P7" s="19" t="s">
        <v>13</v>
      </c>
      <c r="Q7" s="21"/>
      <c r="R7" s="19" t="s">
        <v>2</v>
      </c>
      <c r="S7" s="21"/>
      <c r="T7" s="19" t="s">
        <v>14</v>
      </c>
      <c r="U7" s="21"/>
      <c r="V7" s="9"/>
      <c r="W7" s="10"/>
      <c r="X7" s="9"/>
      <c r="Y7" s="11"/>
      <c r="Z7" s="9"/>
      <c r="AA7" s="11"/>
    </row>
    <row r="8" spans="1:27" ht="54.75" customHeight="1" x14ac:dyDescent="0.25">
      <c r="A8" s="22"/>
      <c r="B8" s="23"/>
      <c r="C8" s="23"/>
      <c r="D8" s="24" t="s">
        <v>11</v>
      </c>
      <c r="E8" s="24" t="s">
        <v>12</v>
      </c>
      <c r="F8" s="25" t="s">
        <v>13</v>
      </c>
      <c r="G8" s="24" t="s">
        <v>2</v>
      </c>
      <c r="H8" s="24" t="s">
        <v>14</v>
      </c>
      <c r="I8" s="22"/>
      <c r="J8" s="22"/>
      <c r="K8" s="22"/>
      <c r="L8" s="26" t="s">
        <v>15</v>
      </c>
      <c r="M8" s="24" t="s">
        <v>16</v>
      </c>
      <c r="N8" s="26" t="s">
        <v>15</v>
      </c>
      <c r="O8" s="24" t="s">
        <v>16</v>
      </c>
      <c r="P8" s="26" t="s">
        <v>15</v>
      </c>
      <c r="Q8" s="24" t="s">
        <v>16</v>
      </c>
      <c r="R8" s="26" t="s">
        <v>15</v>
      </c>
      <c r="S8" s="24" t="s">
        <v>16</v>
      </c>
      <c r="T8" s="26" t="s">
        <v>15</v>
      </c>
      <c r="U8" s="24" t="s">
        <v>16</v>
      </c>
      <c r="V8" s="26" t="s">
        <v>15</v>
      </c>
      <c r="W8" s="24" t="s">
        <v>16</v>
      </c>
      <c r="X8" s="26" t="s">
        <v>15</v>
      </c>
      <c r="Y8" s="24" t="s">
        <v>16</v>
      </c>
      <c r="Z8" s="26" t="s">
        <v>15</v>
      </c>
      <c r="AA8" s="24" t="s">
        <v>16</v>
      </c>
    </row>
    <row r="9" spans="1:27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7">
        <v>21</v>
      </c>
      <c r="V9" s="27">
        <v>22</v>
      </c>
      <c r="W9" s="27">
        <v>23</v>
      </c>
      <c r="X9" s="27">
        <v>24</v>
      </c>
      <c r="Y9" s="27">
        <v>25</v>
      </c>
      <c r="Z9" s="27">
        <v>26</v>
      </c>
      <c r="AA9" s="27">
        <v>27</v>
      </c>
    </row>
    <row r="10" spans="1:27" x14ac:dyDescent="0.25">
      <c r="A10" s="28">
        <f>'[1]9_IFK'!A9</f>
        <v>1</v>
      </c>
      <c r="B10" s="28" t="str">
        <f>'[1]9_IFK'!B9</f>
        <v xml:space="preserve"> Lombok Barat</v>
      </c>
      <c r="C10" s="28">
        <f>'[1]9_IFK'!C9</f>
        <v>19</v>
      </c>
      <c r="D10" s="29">
        <f>'[1]45_KESGA_UKS'!P11</f>
        <v>445</v>
      </c>
      <c r="E10" s="29">
        <f>'[1]45_KESGA_UKS'!S11</f>
        <v>178</v>
      </c>
      <c r="F10" s="29">
        <f>'[1]45_KESGA_UKS'!V11</f>
        <v>137</v>
      </c>
      <c r="G10" s="30">
        <v>19</v>
      </c>
      <c r="H10" s="29">
        <v>1</v>
      </c>
      <c r="I10" s="29"/>
      <c r="J10" s="29"/>
      <c r="K10" s="31">
        <f t="shared" ref="K10:K19" si="0">SUM(D10:J10)</f>
        <v>780</v>
      </c>
      <c r="L10" s="29">
        <v>323</v>
      </c>
      <c r="M10" s="32">
        <f>L10/D10*100</f>
        <v>72.584269662921358</v>
      </c>
      <c r="N10" s="33">
        <v>115</v>
      </c>
      <c r="O10" s="32">
        <f t="shared" ref="O10:O19" si="1">N10/E10*100</f>
        <v>64.606741573033716</v>
      </c>
      <c r="P10" s="34">
        <v>87</v>
      </c>
      <c r="Q10" s="35">
        <f t="shared" ref="Q10:Q19" si="2">P10/F10*100</f>
        <v>63.503649635036496</v>
      </c>
      <c r="R10" s="36">
        <v>17</v>
      </c>
      <c r="S10" s="37">
        <f t="shared" ref="S10:S19" si="3">R10/G10*100</f>
        <v>89.473684210526315</v>
      </c>
      <c r="T10" s="38">
        <v>1</v>
      </c>
      <c r="U10" s="37">
        <f t="shared" ref="U10:U19" si="4">T10/H10*100</f>
        <v>100</v>
      </c>
      <c r="V10" s="36"/>
      <c r="W10" s="39" t="e">
        <f t="shared" ref="W10:W19" si="5">V10/I10*100</f>
        <v>#DIV/0!</v>
      </c>
      <c r="X10" s="40"/>
      <c r="Y10" s="39" t="e">
        <f>X10/J10*100</f>
        <v>#DIV/0!</v>
      </c>
      <c r="Z10" s="38">
        <f>SUM(L10,N10,P10,R10,T10,V10,X10)</f>
        <v>543</v>
      </c>
      <c r="AA10" s="41">
        <f>Z10/K10*100</f>
        <v>69.615384615384613</v>
      </c>
    </row>
    <row r="11" spans="1:27" x14ac:dyDescent="0.25">
      <c r="A11" s="28">
        <f>'[1]9_IFK'!A10</f>
        <v>2</v>
      </c>
      <c r="B11" s="28" t="str">
        <f>'[1]9_IFK'!B10</f>
        <v xml:space="preserve"> Lombok Tengah</v>
      </c>
      <c r="C11" s="28">
        <f>'[1]9_IFK'!C10</f>
        <v>25</v>
      </c>
      <c r="D11" s="29">
        <f>'[1]45_KESGA_UKS'!P12</f>
        <v>845</v>
      </c>
      <c r="E11" s="29">
        <f>'[1]45_KESGA_UKS'!S12</f>
        <v>283</v>
      </c>
      <c r="F11" s="29">
        <f>'[1]45_KESGA_UKS'!V12</f>
        <v>167</v>
      </c>
      <c r="G11" s="30">
        <v>25</v>
      </c>
      <c r="H11" s="29">
        <v>2</v>
      </c>
      <c r="I11" s="29"/>
      <c r="J11" s="29"/>
      <c r="K11" s="31">
        <f t="shared" si="0"/>
        <v>1322</v>
      </c>
      <c r="L11" s="29">
        <v>586</v>
      </c>
      <c r="M11" s="32">
        <f t="shared" ref="M11:M19" si="6">L11/D11*100</f>
        <v>69.349112426035504</v>
      </c>
      <c r="N11" s="33">
        <v>189</v>
      </c>
      <c r="O11" s="32">
        <f>N11/E11*100</f>
        <v>66.784452296819779</v>
      </c>
      <c r="P11" s="34">
        <v>113</v>
      </c>
      <c r="Q11" s="35">
        <f t="shared" si="2"/>
        <v>67.664670658682638</v>
      </c>
      <c r="R11" s="42">
        <v>25</v>
      </c>
      <c r="S11" s="37">
        <f t="shared" si="3"/>
        <v>100</v>
      </c>
      <c r="T11" s="43">
        <v>2</v>
      </c>
      <c r="U11" s="37">
        <f t="shared" si="4"/>
        <v>100</v>
      </c>
      <c r="V11" s="42"/>
      <c r="W11" s="39" t="e">
        <f t="shared" si="5"/>
        <v>#DIV/0!</v>
      </c>
      <c r="X11" s="40"/>
      <c r="Y11" s="39" t="e">
        <f t="shared" ref="Y11:Y19" si="7">X11/J11*100</f>
        <v>#DIV/0!</v>
      </c>
      <c r="Z11" s="38">
        <f>SUM(L11,N11,P11,R11,T11,V11,X11)</f>
        <v>915</v>
      </c>
      <c r="AA11" s="44">
        <f t="shared" ref="AA11:AA19" si="8">Z11/K11*100</f>
        <v>69.213313161875945</v>
      </c>
    </row>
    <row r="12" spans="1:27" x14ac:dyDescent="0.25">
      <c r="A12" s="28">
        <f>'[1]9_IFK'!A11</f>
        <v>3</v>
      </c>
      <c r="B12" s="28" t="str">
        <f>'[1]9_IFK'!B11</f>
        <v xml:space="preserve"> Lombok Timur</v>
      </c>
      <c r="C12" s="28">
        <f>'[1]9_IFK'!C11</f>
        <v>32</v>
      </c>
      <c r="D12" s="29">
        <f>'[1]45_KESGA_UKS'!P13</f>
        <v>965</v>
      </c>
      <c r="E12" s="29">
        <f>'[1]45_KESGA_UKS'!S13</f>
        <v>387</v>
      </c>
      <c r="F12" s="29">
        <f>'[1]45_KESGA_UKS'!V13</f>
        <v>246</v>
      </c>
      <c r="G12" s="30">
        <v>32</v>
      </c>
      <c r="H12" s="29">
        <v>1</v>
      </c>
      <c r="I12" s="29"/>
      <c r="J12" s="29"/>
      <c r="K12" s="31">
        <f t="shared" si="0"/>
        <v>1631</v>
      </c>
      <c r="L12" s="29">
        <v>759</v>
      </c>
      <c r="M12" s="32">
        <f t="shared" si="6"/>
        <v>78.652849740932638</v>
      </c>
      <c r="N12" s="33">
        <v>223</v>
      </c>
      <c r="O12" s="32">
        <f t="shared" si="1"/>
        <v>57.622739018087856</v>
      </c>
      <c r="P12" s="34">
        <v>147</v>
      </c>
      <c r="Q12" s="35">
        <f t="shared" si="2"/>
        <v>59.756097560975604</v>
      </c>
      <c r="R12" s="42">
        <v>29</v>
      </c>
      <c r="S12" s="37">
        <f t="shared" si="3"/>
        <v>90.625</v>
      </c>
      <c r="T12" s="43">
        <v>1</v>
      </c>
      <c r="U12" s="37">
        <f t="shared" si="4"/>
        <v>100</v>
      </c>
      <c r="V12" s="42"/>
      <c r="W12" s="39" t="e">
        <f t="shared" si="5"/>
        <v>#DIV/0!</v>
      </c>
      <c r="X12" s="40"/>
      <c r="Y12" s="39" t="e">
        <f t="shared" si="7"/>
        <v>#DIV/0!</v>
      </c>
      <c r="Z12" s="38">
        <f t="shared" ref="Z12:Z19" si="9">SUM(L12,N12,P12,R12,T12,V12,X12)</f>
        <v>1159</v>
      </c>
      <c r="AA12" s="44">
        <f t="shared" si="8"/>
        <v>71.060698957694669</v>
      </c>
    </row>
    <row r="13" spans="1:27" x14ac:dyDescent="0.25">
      <c r="A13" s="28">
        <f>'[1]9_IFK'!A12</f>
        <v>4</v>
      </c>
      <c r="B13" s="28" t="str">
        <f>'[1]9_IFK'!B12</f>
        <v xml:space="preserve"> Sumbawa</v>
      </c>
      <c r="C13" s="28">
        <f>'[1]9_IFK'!C12</f>
        <v>25</v>
      </c>
      <c r="D13" s="29">
        <f>'[1]45_KESGA_UKS'!P14</f>
        <v>414</v>
      </c>
      <c r="E13" s="29">
        <f>'[1]45_KESGA_UKS'!S14</f>
        <v>126</v>
      </c>
      <c r="F13" s="29">
        <f>'[1]45_KESGA_UKS'!V14</f>
        <v>57</v>
      </c>
      <c r="G13" s="30">
        <v>25</v>
      </c>
      <c r="H13" s="29">
        <v>1</v>
      </c>
      <c r="I13" s="29"/>
      <c r="J13" s="29"/>
      <c r="K13" s="31">
        <f t="shared" si="0"/>
        <v>623</v>
      </c>
      <c r="L13" s="29">
        <v>315</v>
      </c>
      <c r="M13" s="32">
        <f t="shared" si="6"/>
        <v>76.08695652173914</v>
      </c>
      <c r="N13" s="33">
        <v>77</v>
      </c>
      <c r="O13" s="32">
        <f t="shared" si="1"/>
        <v>61.111111111111114</v>
      </c>
      <c r="P13" s="34">
        <v>41</v>
      </c>
      <c r="Q13" s="35">
        <f t="shared" si="2"/>
        <v>71.929824561403507</v>
      </c>
      <c r="R13" s="42">
        <v>24</v>
      </c>
      <c r="S13" s="37">
        <f t="shared" si="3"/>
        <v>96</v>
      </c>
      <c r="T13" s="43">
        <v>1</v>
      </c>
      <c r="U13" s="37">
        <f t="shared" si="4"/>
        <v>100</v>
      </c>
      <c r="V13" s="42"/>
      <c r="W13" s="39" t="e">
        <f t="shared" si="5"/>
        <v>#DIV/0!</v>
      </c>
      <c r="X13" s="40"/>
      <c r="Y13" s="39" t="e">
        <f t="shared" si="7"/>
        <v>#DIV/0!</v>
      </c>
      <c r="Z13" s="38">
        <f t="shared" si="9"/>
        <v>458</v>
      </c>
      <c r="AA13" s="44">
        <f t="shared" si="8"/>
        <v>73.515248796147674</v>
      </c>
    </row>
    <row r="14" spans="1:27" x14ac:dyDescent="0.25">
      <c r="A14" s="28">
        <f>'[1]9_IFK'!A13</f>
        <v>5</v>
      </c>
      <c r="B14" s="28" t="str">
        <f>'[1]9_IFK'!B13</f>
        <v xml:space="preserve"> Dompu</v>
      </c>
      <c r="C14" s="28">
        <f>'[1]9_IFK'!C13</f>
        <v>9</v>
      </c>
      <c r="D14" s="29">
        <f>'[1]45_KESGA_UKS'!P15</f>
        <v>252</v>
      </c>
      <c r="E14" s="29">
        <f>'[1]45_KESGA_UKS'!S15</f>
        <v>84</v>
      </c>
      <c r="F14" s="29">
        <f>'[1]45_KESGA_UKS'!V15</f>
        <v>55</v>
      </c>
      <c r="G14" s="30">
        <v>9</v>
      </c>
      <c r="H14" s="29">
        <v>1</v>
      </c>
      <c r="I14" s="29"/>
      <c r="J14" s="29"/>
      <c r="K14" s="31">
        <f t="shared" si="0"/>
        <v>401</v>
      </c>
      <c r="L14" s="29">
        <v>212</v>
      </c>
      <c r="M14" s="32">
        <f t="shared" si="6"/>
        <v>84.126984126984127</v>
      </c>
      <c r="N14" s="33">
        <v>65</v>
      </c>
      <c r="O14" s="32">
        <f t="shared" si="1"/>
        <v>77.38095238095238</v>
      </c>
      <c r="P14" s="34">
        <v>38</v>
      </c>
      <c r="Q14" s="35">
        <f t="shared" si="2"/>
        <v>69.090909090909093</v>
      </c>
      <c r="R14" s="42">
        <v>9</v>
      </c>
      <c r="S14" s="37">
        <f t="shared" si="3"/>
        <v>100</v>
      </c>
      <c r="T14" s="43">
        <v>1</v>
      </c>
      <c r="U14" s="37">
        <f t="shared" si="4"/>
        <v>100</v>
      </c>
      <c r="V14" s="42"/>
      <c r="W14" s="39" t="e">
        <f t="shared" si="5"/>
        <v>#DIV/0!</v>
      </c>
      <c r="X14" s="40"/>
      <c r="Y14" s="39" t="e">
        <f t="shared" si="7"/>
        <v>#DIV/0!</v>
      </c>
      <c r="Z14" s="38">
        <f t="shared" si="9"/>
        <v>325</v>
      </c>
      <c r="AA14" s="44">
        <f t="shared" si="8"/>
        <v>81.047381546134673</v>
      </c>
    </row>
    <row r="15" spans="1:27" x14ac:dyDescent="0.25">
      <c r="A15" s="28">
        <f>'[1]9_IFK'!A14</f>
        <v>6</v>
      </c>
      <c r="B15" s="28" t="str">
        <f>'[1]9_IFK'!B14</f>
        <v xml:space="preserve"> Bima</v>
      </c>
      <c r="C15" s="28">
        <f>'[1]9_IFK'!C14</f>
        <v>21</v>
      </c>
      <c r="D15" s="29">
        <f>'[1]45_KESGA_UKS'!P16</f>
        <v>455</v>
      </c>
      <c r="E15" s="29">
        <f>'[1]45_KESGA_UKS'!S16</f>
        <v>162</v>
      </c>
      <c r="F15" s="29">
        <f>'[1]45_KESGA_UKS'!V16</f>
        <v>94</v>
      </c>
      <c r="G15" s="30">
        <v>21</v>
      </c>
      <c r="H15" s="29">
        <v>1</v>
      </c>
      <c r="I15" s="29"/>
      <c r="J15" s="29"/>
      <c r="K15" s="31">
        <f t="shared" si="0"/>
        <v>733</v>
      </c>
      <c r="L15" s="29">
        <v>372</v>
      </c>
      <c r="M15" s="32">
        <f t="shared" si="6"/>
        <v>81.758241758241752</v>
      </c>
      <c r="N15" s="33">
        <v>90</v>
      </c>
      <c r="O15" s="32">
        <f t="shared" si="1"/>
        <v>55.555555555555557</v>
      </c>
      <c r="P15" s="34">
        <v>46</v>
      </c>
      <c r="Q15" s="35">
        <f t="shared" si="2"/>
        <v>48.936170212765958</v>
      </c>
      <c r="R15" s="42">
        <v>5</v>
      </c>
      <c r="S15" s="37">
        <f>R15/G15*100</f>
        <v>23.809523809523807</v>
      </c>
      <c r="T15" s="43">
        <v>0</v>
      </c>
      <c r="U15" s="37">
        <f t="shared" si="4"/>
        <v>0</v>
      </c>
      <c r="V15" s="42"/>
      <c r="W15" s="39" t="e">
        <f t="shared" si="5"/>
        <v>#DIV/0!</v>
      </c>
      <c r="X15" s="40"/>
      <c r="Y15" s="39" t="e">
        <f t="shared" si="7"/>
        <v>#DIV/0!</v>
      </c>
      <c r="Z15" s="38">
        <f t="shared" si="9"/>
        <v>513</v>
      </c>
      <c r="AA15" s="44">
        <f t="shared" si="8"/>
        <v>69.986357435197817</v>
      </c>
    </row>
    <row r="16" spans="1:27" x14ac:dyDescent="0.25">
      <c r="A16" s="28">
        <f>'[1]9_IFK'!A15</f>
        <v>7</v>
      </c>
      <c r="B16" s="28" t="str">
        <f>'[1]9_IFK'!B15</f>
        <v xml:space="preserve"> Sumbawa Barat</v>
      </c>
      <c r="C16" s="28">
        <f>'[1]9_IFK'!C15</f>
        <v>9</v>
      </c>
      <c r="D16" s="29">
        <f>'[1]45_KESGA_UKS'!P17</f>
        <v>114</v>
      </c>
      <c r="E16" s="29">
        <f>'[1]45_KESGA_UKS'!S17</f>
        <v>46</v>
      </c>
      <c r="F16" s="29">
        <f>'[1]45_KESGA_UKS'!V17</f>
        <v>23</v>
      </c>
      <c r="G16" s="30">
        <v>9</v>
      </c>
      <c r="H16" s="29">
        <v>1</v>
      </c>
      <c r="I16" s="29"/>
      <c r="J16" s="29"/>
      <c r="K16" s="31">
        <f t="shared" si="0"/>
        <v>193</v>
      </c>
      <c r="L16" s="29">
        <v>85</v>
      </c>
      <c r="M16" s="32">
        <f t="shared" si="6"/>
        <v>74.561403508771932</v>
      </c>
      <c r="N16" s="33">
        <v>33</v>
      </c>
      <c r="O16" s="32">
        <f t="shared" si="1"/>
        <v>71.739130434782609</v>
      </c>
      <c r="P16" s="34">
        <v>20</v>
      </c>
      <c r="Q16" s="35">
        <f t="shared" si="2"/>
        <v>86.956521739130437</v>
      </c>
      <c r="R16" s="42">
        <v>9</v>
      </c>
      <c r="S16" s="37">
        <f t="shared" si="3"/>
        <v>100</v>
      </c>
      <c r="T16" s="43">
        <v>1</v>
      </c>
      <c r="U16" s="37">
        <f t="shared" si="4"/>
        <v>100</v>
      </c>
      <c r="V16" s="42"/>
      <c r="W16" s="39" t="e">
        <f t="shared" si="5"/>
        <v>#DIV/0!</v>
      </c>
      <c r="X16" s="40"/>
      <c r="Y16" s="39" t="e">
        <f t="shared" si="7"/>
        <v>#DIV/0!</v>
      </c>
      <c r="Z16" s="38">
        <f>SUM(L16,N16,P16,R16,T16,V16,X16)</f>
        <v>148</v>
      </c>
      <c r="AA16" s="44">
        <f t="shared" si="8"/>
        <v>76.683937823834185</v>
      </c>
    </row>
    <row r="17" spans="1:27" x14ac:dyDescent="0.25">
      <c r="A17" s="28">
        <f>'[1]9_IFK'!A16</f>
        <v>8</v>
      </c>
      <c r="B17" s="28" t="str">
        <f>'[1]9_IFK'!B16</f>
        <v xml:space="preserve"> Lombok Utara</v>
      </c>
      <c r="C17" s="28">
        <f>'[1]9_IFK'!C16</f>
        <v>8</v>
      </c>
      <c r="D17" s="29">
        <f>'[1]45_KESGA_UKS'!P18</f>
        <v>163</v>
      </c>
      <c r="E17" s="29">
        <f>'[1]45_KESGA_UKS'!S18</f>
        <v>81</v>
      </c>
      <c r="F17" s="29">
        <f>'[1]45_KESGA_UKS'!V18</f>
        <v>44</v>
      </c>
      <c r="G17" s="30">
        <v>8</v>
      </c>
      <c r="H17" s="29">
        <v>1</v>
      </c>
      <c r="I17" s="29"/>
      <c r="J17" s="29"/>
      <c r="K17" s="31">
        <f t="shared" si="0"/>
        <v>297</v>
      </c>
      <c r="L17" s="29">
        <v>142</v>
      </c>
      <c r="M17" s="32">
        <f t="shared" si="6"/>
        <v>87.116564417177912</v>
      </c>
      <c r="N17" s="33">
        <v>42</v>
      </c>
      <c r="O17" s="32">
        <f t="shared" si="1"/>
        <v>51.851851851851848</v>
      </c>
      <c r="P17" s="34">
        <v>26</v>
      </c>
      <c r="Q17" s="35">
        <f t="shared" si="2"/>
        <v>59.090909090909093</v>
      </c>
      <c r="R17" s="42">
        <v>8</v>
      </c>
      <c r="S17" s="37">
        <f t="shared" si="3"/>
        <v>100</v>
      </c>
      <c r="T17" s="43">
        <v>1</v>
      </c>
      <c r="U17" s="37">
        <f t="shared" si="4"/>
        <v>100</v>
      </c>
      <c r="V17" s="42"/>
      <c r="W17" s="39" t="e">
        <f t="shared" si="5"/>
        <v>#DIV/0!</v>
      </c>
      <c r="X17" s="40"/>
      <c r="Y17" s="39" t="e">
        <f t="shared" si="7"/>
        <v>#DIV/0!</v>
      </c>
      <c r="Z17" s="38">
        <f t="shared" si="9"/>
        <v>219</v>
      </c>
      <c r="AA17" s="44">
        <f t="shared" si="8"/>
        <v>73.73737373737373</v>
      </c>
    </row>
    <row r="18" spans="1:27" x14ac:dyDescent="0.25">
      <c r="A18" s="28">
        <f>'[1]9_IFK'!A17</f>
        <v>9</v>
      </c>
      <c r="B18" s="28" t="str">
        <f>'[1]9_IFK'!B17</f>
        <v xml:space="preserve"> Kota Mataram</v>
      </c>
      <c r="C18" s="28">
        <f>'[1]9_IFK'!C17</f>
        <v>11</v>
      </c>
      <c r="D18" s="29">
        <f>'[1]45_KESGA_UKS'!P19</f>
        <v>201</v>
      </c>
      <c r="E18" s="29">
        <f>'[1]45_KESGA_UKS'!S19</f>
        <v>64</v>
      </c>
      <c r="F18" s="29">
        <f>'[1]45_KESGA_UKS'!V19</f>
        <v>59</v>
      </c>
      <c r="G18" s="30">
        <v>11</v>
      </c>
      <c r="H18" s="29">
        <v>16</v>
      </c>
      <c r="I18" s="29"/>
      <c r="J18" s="29"/>
      <c r="K18" s="31">
        <f t="shared" si="0"/>
        <v>351</v>
      </c>
      <c r="L18" s="29">
        <v>160</v>
      </c>
      <c r="M18" s="32">
        <f t="shared" si="6"/>
        <v>79.601990049751251</v>
      </c>
      <c r="N18" s="33">
        <v>46</v>
      </c>
      <c r="O18" s="32">
        <f t="shared" si="1"/>
        <v>71.875</v>
      </c>
      <c r="P18" s="34">
        <v>38</v>
      </c>
      <c r="Q18" s="35">
        <f t="shared" si="2"/>
        <v>64.406779661016941</v>
      </c>
      <c r="R18" s="42">
        <v>11</v>
      </c>
      <c r="S18" s="37">
        <f t="shared" si="3"/>
        <v>100</v>
      </c>
      <c r="T18" s="43">
        <v>13</v>
      </c>
      <c r="U18" s="37">
        <f t="shared" si="4"/>
        <v>81.25</v>
      </c>
      <c r="V18" s="42"/>
      <c r="W18" s="39" t="e">
        <f t="shared" si="5"/>
        <v>#DIV/0!</v>
      </c>
      <c r="X18" s="40"/>
      <c r="Y18" s="39" t="e">
        <f t="shared" si="7"/>
        <v>#DIV/0!</v>
      </c>
      <c r="Z18" s="38">
        <f t="shared" si="9"/>
        <v>268</v>
      </c>
      <c r="AA18" s="44">
        <f t="shared" si="8"/>
        <v>76.353276353276357</v>
      </c>
    </row>
    <row r="19" spans="1:27" x14ac:dyDescent="0.25">
      <c r="A19" s="28">
        <f>'[1]9_IFK'!A18</f>
        <v>10</v>
      </c>
      <c r="B19" s="28" t="str">
        <f>'[1]9_IFK'!B18</f>
        <v xml:space="preserve"> Kota Bima</v>
      </c>
      <c r="C19" s="28">
        <f>'[1]9_IFK'!C18</f>
        <v>7</v>
      </c>
      <c r="D19" s="29">
        <f>'[1]45_KESGA_UKS'!P20</f>
        <v>91</v>
      </c>
      <c r="E19" s="29">
        <f>'[1]45_KESGA_UKS'!S20</f>
        <v>33</v>
      </c>
      <c r="F19" s="29">
        <f>'[1]45_KESGA_UKS'!V20</f>
        <v>31</v>
      </c>
      <c r="G19" s="30">
        <v>7</v>
      </c>
      <c r="H19" s="29">
        <v>5</v>
      </c>
      <c r="I19" s="29"/>
      <c r="J19" s="29"/>
      <c r="K19" s="31">
        <f t="shared" si="0"/>
        <v>167</v>
      </c>
      <c r="L19" s="29">
        <v>71</v>
      </c>
      <c r="M19" s="32">
        <f t="shared" si="6"/>
        <v>78.021978021978029</v>
      </c>
      <c r="N19" s="33">
        <v>33</v>
      </c>
      <c r="O19" s="32">
        <f t="shared" si="1"/>
        <v>100</v>
      </c>
      <c r="P19" s="34">
        <v>28</v>
      </c>
      <c r="Q19" s="35">
        <f t="shared" si="2"/>
        <v>90.322580645161281</v>
      </c>
      <c r="R19" s="42">
        <v>7</v>
      </c>
      <c r="S19" s="37">
        <f t="shared" si="3"/>
        <v>100</v>
      </c>
      <c r="T19" s="43">
        <v>5</v>
      </c>
      <c r="U19" s="37">
        <f t="shared" si="4"/>
        <v>100</v>
      </c>
      <c r="V19" s="42"/>
      <c r="W19" s="39" t="e">
        <f t="shared" si="5"/>
        <v>#DIV/0!</v>
      </c>
      <c r="X19" s="40"/>
      <c r="Y19" s="39" t="e">
        <f t="shared" si="7"/>
        <v>#DIV/0!</v>
      </c>
      <c r="Z19" s="38">
        <f t="shared" si="9"/>
        <v>144</v>
      </c>
      <c r="AA19" s="44">
        <f t="shared" si="8"/>
        <v>86.227544910179645</v>
      </c>
    </row>
    <row r="20" spans="1:27" x14ac:dyDescent="0.25">
      <c r="A20" s="45"/>
      <c r="B20" s="45"/>
      <c r="C20" s="45"/>
      <c r="D20" s="46"/>
      <c r="E20" s="46"/>
      <c r="F20" s="46"/>
      <c r="G20" s="47"/>
      <c r="H20" s="46"/>
      <c r="I20" s="46"/>
      <c r="J20" s="46"/>
      <c r="K20" s="47"/>
      <c r="L20" s="46"/>
      <c r="M20" s="48"/>
      <c r="N20" s="49"/>
      <c r="O20" s="48"/>
      <c r="P20" s="50"/>
      <c r="Q20" s="51"/>
      <c r="R20" s="52"/>
      <c r="S20" s="53"/>
      <c r="T20" s="54"/>
      <c r="U20" s="53"/>
      <c r="V20" s="52"/>
      <c r="W20" s="55"/>
      <c r="X20" s="54"/>
      <c r="Y20" s="55"/>
      <c r="Z20" s="56"/>
      <c r="AA20" s="57"/>
    </row>
    <row r="21" spans="1:27" ht="16.5" thickBot="1" x14ac:dyDescent="0.3">
      <c r="A21" s="58" t="s">
        <v>17</v>
      </c>
      <c r="B21" s="59"/>
      <c r="C21" s="60"/>
      <c r="D21" s="61">
        <f t="shared" ref="D21:L21" si="10">SUM(D10:D20)</f>
        <v>3945</v>
      </c>
      <c r="E21" s="61">
        <f t="shared" si="10"/>
        <v>1444</v>
      </c>
      <c r="F21" s="61">
        <f t="shared" si="10"/>
        <v>913</v>
      </c>
      <c r="G21" s="61">
        <f t="shared" si="10"/>
        <v>166</v>
      </c>
      <c r="H21" s="61">
        <f t="shared" si="10"/>
        <v>30</v>
      </c>
      <c r="I21" s="61">
        <f t="shared" si="10"/>
        <v>0</v>
      </c>
      <c r="J21" s="61">
        <f t="shared" si="10"/>
        <v>0</v>
      </c>
      <c r="K21" s="61">
        <f>SUM(K10:K20)</f>
        <v>6498</v>
      </c>
      <c r="L21" s="61">
        <f t="shared" si="10"/>
        <v>3025</v>
      </c>
      <c r="M21" s="62">
        <f>L21/D21*100</f>
        <v>76.679340937896072</v>
      </c>
      <c r="N21" s="63">
        <f>SUM(N10:N20)</f>
        <v>913</v>
      </c>
      <c r="O21" s="62">
        <f>N21/E21*100</f>
        <v>63.227146814404435</v>
      </c>
      <c r="P21" s="63">
        <f>SUM(P10:P20)</f>
        <v>584</v>
      </c>
      <c r="Q21" s="64">
        <f>P21/F21*100</f>
        <v>63.964950711938663</v>
      </c>
      <c r="R21" s="65">
        <f>SUM(R10:R20)</f>
        <v>144</v>
      </c>
      <c r="S21" s="66">
        <f>R21/G21*100</f>
        <v>86.746987951807228</v>
      </c>
      <c r="T21" s="63">
        <f>SUM(T10:T20)</f>
        <v>26</v>
      </c>
      <c r="U21" s="66">
        <f>T21/H21*100</f>
        <v>86.666666666666671</v>
      </c>
      <c r="V21" s="65">
        <f>SUM(V10:V20)</f>
        <v>0</v>
      </c>
      <c r="W21" s="67" t="e">
        <f>V21/I21*100</f>
        <v>#DIV/0!</v>
      </c>
      <c r="X21" s="65">
        <f>SUM(X10:X20)</f>
        <v>0</v>
      </c>
      <c r="Y21" s="68" t="e">
        <f>X21/J21*100</f>
        <v>#DIV/0!</v>
      </c>
      <c r="Z21" s="65">
        <f>SUM(Z10:Z20)</f>
        <v>4692</v>
      </c>
      <c r="AA21" s="66">
        <f>Z21/K21*100</f>
        <v>72.206832871652821</v>
      </c>
    </row>
    <row r="22" spans="1:27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x14ac:dyDescent="0.25">
      <c r="A23" s="71" t="s">
        <v>18</v>
      </c>
      <c r="AA23" s="72"/>
    </row>
  </sheetData>
  <mergeCells count="21">
    <mergeCell ref="T7:U7"/>
    <mergeCell ref="K6:K8"/>
    <mergeCell ref="L6:Q6"/>
    <mergeCell ref="R6:U6"/>
    <mergeCell ref="V6:W7"/>
    <mergeCell ref="X6:Y7"/>
    <mergeCell ref="Z6:AA7"/>
    <mergeCell ref="L7:M7"/>
    <mergeCell ref="N7:O7"/>
    <mergeCell ref="P7:Q7"/>
    <mergeCell ref="R7:S7"/>
    <mergeCell ref="A1:AA1"/>
    <mergeCell ref="A5:A8"/>
    <mergeCell ref="B5:B8"/>
    <mergeCell ref="C5:C8"/>
    <mergeCell ref="D5:K5"/>
    <mergeCell ref="L5:AA5"/>
    <mergeCell ref="D6:F7"/>
    <mergeCell ref="G6:H7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2019-09-18T03:51:11Z</dcterms:created>
  <dcterms:modified xsi:type="dcterms:W3CDTF">2019-09-18T03:53:42Z</dcterms:modified>
</cp:coreProperties>
</file>