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2022\KESLING\"/>
    </mc:Choice>
  </mc:AlternateContent>
  <xr:revisionPtr revIDLastSave="0" documentId="13_ncr:1_{D0A6DA27-9B4C-4BBC-A3DF-C0DB42484795}" xr6:coauthVersionLast="47" xr6:coauthVersionMax="47" xr10:uidLastSave="{00000000-0000-0000-0000-000000000000}"/>
  <bookViews>
    <workbookView xWindow="195" yWindow="405" windowWidth="10290" windowHeight="10695" xr2:uid="{BD47860F-DBCD-4C0D-B84B-2A67B3356F7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J22" i="1"/>
  <c r="H22" i="1"/>
  <c r="G3" i="1"/>
  <c r="R22" i="1"/>
  <c r="R20" i="1"/>
  <c r="R19" i="1"/>
  <c r="R18" i="1"/>
  <c r="R17" i="1"/>
  <c r="R16" i="1"/>
  <c r="R15" i="1"/>
  <c r="R14" i="1"/>
  <c r="R13" i="1"/>
  <c r="R12" i="1"/>
  <c r="R11" i="1"/>
  <c r="Q20" i="1"/>
  <c r="Q19" i="1"/>
  <c r="Q18" i="1"/>
  <c r="Q17" i="1"/>
  <c r="Q16" i="1"/>
  <c r="Q15" i="1"/>
  <c r="Q14" i="1"/>
  <c r="Q13" i="1"/>
  <c r="Q12" i="1"/>
  <c r="Q11" i="1"/>
  <c r="Q22" i="1" s="1"/>
  <c r="P22" i="1"/>
  <c r="P20" i="1"/>
  <c r="P19" i="1"/>
  <c r="P18" i="1"/>
  <c r="P17" i="1"/>
  <c r="P16" i="1"/>
  <c r="P15" i="1"/>
  <c r="P14" i="1"/>
  <c r="P13" i="1"/>
  <c r="P12" i="1"/>
  <c r="P11" i="1"/>
  <c r="O22" i="1"/>
  <c r="N20" i="1"/>
  <c r="N19" i="1"/>
  <c r="N18" i="1"/>
  <c r="N17" i="1"/>
  <c r="N16" i="1"/>
  <c r="N15" i="1"/>
  <c r="N14" i="1"/>
  <c r="N13" i="1"/>
  <c r="N12" i="1"/>
  <c r="N11" i="1"/>
  <c r="M22" i="1"/>
  <c r="N22" i="1" s="1"/>
  <c r="L20" i="1"/>
  <c r="L19" i="1"/>
  <c r="L18" i="1"/>
  <c r="L17" i="1"/>
  <c r="L16" i="1"/>
  <c r="L15" i="1"/>
  <c r="L14" i="1"/>
  <c r="L13" i="1"/>
  <c r="L12" i="1"/>
  <c r="L11" i="1"/>
  <c r="J20" i="1"/>
  <c r="J19" i="1"/>
  <c r="J18" i="1"/>
  <c r="J17" i="1"/>
  <c r="J16" i="1"/>
  <c r="J15" i="1"/>
  <c r="J14" i="1"/>
  <c r="J13" i="1"/>
  <c r="J12" i="1"/>
  <c r="J11" i="1"/>
  <c r="C22" i="1"/>
  <c r="G22" i="1"/>
  <c r="F22" i="1"/>
  <c r="E22" i="1"/>
  <c r="D22" i="1"/>
  <c r="G4" i="1"/>
  <c r="H3" i="1"/>
  <c r="K22" i="1" l="1"/>
  <c r="L22" i="1" s="1"/>
</calcChain>
</file>

<file path=xl/sharedStrings.xml><?xml version="1.0" encoding="utf-8"?>
<sst xmlns="http://schemas.openxmlformats.org/spreadsheetml/2006/main" count="40" uniqueCount="26">
  <si>
    <t>NO</t>
  </si>
  <si>
    <t>KABUPATEN</t>
  </si>
  <si>
    <t>PUSKESMAS</t>
  </si>
  <si>
    <t>SARANA PENDIDIKAN</t>
  </si>
  <si>
    <t>PASAR</t>
  </si>
  <si>
    <t>SD/MI</t>
  </si>
  <si>
    <t>SMP/MTs</t>
  </si>
  <si>
    <t>∑</t>
  </si>
  <si>
    <t>%</t>
  </si>
  <si>
    <t>JUMLAH (KAB/KOTA)</t>
  </si>
  <si>
    <t>PERSENTASE TEMPAT-TEMPAT UMUM (TTU) MEMENUHI SYARAT KESEHATAN MENURUT KABUPATEN/KOTA</t>
  </si>
  <si>
    <t>Sumber:Seksi Kesling dan Kesjaor Dinas Kesehatan Provinsi NTB, 2023 (Update : 24 Mei 2023)</t>
  </si>
  <si>
    <t>TFU TERDAFTAR</t>
  </si>
  <si>
    <t>TFU YANG DILAKUKAN PENGAWASAN SESUAI STANDAR (IKL)</t>
  </si>
  <si>
    <t>SEKOLAH</t>
  </si>
  <si>
    <t>TOTAL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</si>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</sst>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14" xfId="2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9" xfId="2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1" fillId="0" borderId="5" xfId="1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 wrapText="1"/>
    </xf>
    <xf numFmtId="0" fontId="5" fillId="0" borderId="22" xfId="4" applyFont="1" applyBorder="1" applyAlignment="1">
      <alignment horizontal="center" vertical="center" wrapText="1"/>
    </xf>
    <xf numFmtId="0" fontId="5" fillId="0" borderId="23" xfId="4" applyFont="1" applyBorder="1" applyAlignment="1">
      <alignment horizontal="center" vertical="center" wrapText="1"/>
    </xf>
    <xf numFmtId="0" fontId="1" fillId="0" borderId="0" xfId="4" applyFont="1" applyAlignment="1">
      <alignment vertical="center"/>
    </xf>
    <xf numFmtId="0" fontId="5" fillId="0" borderId="7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2" fontId="1" fillId="0" borderId="15" xfId="1" applyNumberFormat="1" applyFont="1" applyFill="1" applyBorder="1" applyAlignment="1">
      <alignment horizontal="center" vertical="center"/>
    </xf>
    <xf numFmtId="2" fontId="1" fillId="0" borderId="5" xfId="1" applyNumberFormat="1" applyFont="1" applyFill="1" applyBorder="1" applyAlignment="1">
      <alignment horizontal="center" vertical="center"/>
    </xf>
    <xf numFmtId="2" fontId="5" fillId="0" borderId="19" xfId="1" applyNumberFormat="1" applyFont="1" applyBorder="1" applyAlignment="1">
      <alignment horizontal="center" vertical="center"/>
    </xf>
    <xf numFmtId="2" fontId="5" fillId="0" borderId="18" xfId="1" applyNumberFormat="1" applyFont="1" applyBorder="1" applyAlignment="1">
      <alignment horizontal="center" vertical="center"/>
    </xf>
    <xf numFmtId="41" fontId="1" fillId="0" borderId="15" xfId="3" applyFont="1" applyBorder="1" applyAlignment="1">
      <alignment vertical="center"/>
    </xf>
    <xf numFmtId="41" fontId="1" fillId="0" borderId="5" xfId="3" applyFont="1" applyBorder="1" applyAlignment="1">
      <alignment vertical="center"/>
    </xf>
    <xf numFmtId="3" fontId="5" fillId="0" borderId="19" xfId="2" applyNumberFormat="1" applyFont="1" applyBorder="1" applyAlignment="1">
      <alignment horizontal="center" vertical="center"/>
    </xf>
    <xf numFmtId="2" fontId="1" fillId="0" borderId="5" xfId="2" applyNumberFormat="1" applyFont="1" applyFill="1" applyBorder="1" applyAlignment="1">
      <alignment horizontal="center" vertical="center"/>
    </xf>
    <xf numFmtId="1" fontId="1" fillId="0" borderId="15" xfId="2" applyNumberFormat="1" applyFont="1" applyFill="1" applyBorder="1" applyAlignment="1">
      <alignment horizontal="center" vertical="center"/>
    </xf>
    <xf numFmtId="167" fontId="1" fillId="0" borderId="5" xfId="2" applyNumberFormat="1" applyFont="1" applyFill="1" applyBorder="1" applyAlignment="1">
      <alignment horizontal="center" vertical="center"/>
    </xf>
    <xf numFmtId="2" fontId="1" fillId="0" borderId="14" xfId="2" applyNumberFormat="1" applyFont="1" applyFill="1" applyBorder="1" applyAlignment="1">
      <alignment horizontal="center" vertical="center"/>
    </xf>
  </cellXfs>
  <cellStyles count="5">
    <cellStyle name="Comma [0]" xfId="3" builtinId="6"/>
    <cellStyle name="Comma [0] 2 2" xfId="1" xr:uid="{6778E595-57D9-42C2-A00C-E395E0CD5448}"/>
    <cellStyle name="Comma 10" xfId="2" xr:uid="{3EFAF221-F46B-4475-9129-54A3F03E6664}"/>
    <cellStyle name="Normal" xfId="0" builtinId="0"/>
    <cellStyle name="Normal 3" xfId="4" xr:uid="{FCA65781-0171-490F-9D1D-B28A2229E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 refreshError="1"/>
      <sheetData sheetId="1" refreshError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366E-024D-4107-BE80-66A03869DA1D}">
  <dimension ref="A2:R24"/>
  <sheetViews>
    <sheetView tabSelected="1" topLeftCell="F1" zoomScale="60" zoomScaleNormal="60" workbookViewId="0">
      <selection activeCell="I23" sqref="I23"/>
    </sheetView>
  </sheetViews>
  <sheetFormatPr defaultColWidth="19" defaultRowHeight="15" x14ac:dyDescent="0.25"/>
  <cols>
    <col min="1" max="1" width="4" style="1" customWidth="1"/>
    <col min="2" max="2" width="26.140625" style="1" customWidth="1"/>
    <col min="3" max="3" width="21.7109375" style="1" customWidth="1"/>
    <col min="4" max="5" width="9.7109375" style="1" customWidth="1"/>
    <col min="6" max="8" width="18.140625" style="1" customWidth="1"/>
    <col min="9" max="12" width="9.85546875" style="1" customWidth="1"/>
    <col min="13" max="18" width="9.7109375" style="1" customWidth="1"/>
    <col min="19" max="247" width="19" style="1"/>
    <col min="248" max="248" width="4" style="1" customWidth="1"/>
    <col min="249" max="250" width="21.7109375" style="1" customWidth="1"/>
    <col min="251" max="274" width="9.7109375" style="1" customWidth="1"/>
    <col min="275" max="503" width="19" style="1"/>
    <col min="504" max="504" width="4" style="1" customWidth="1"/>
    <col min="505" max="506" width="21.7109375" style="1" customWidth="1"/>
    <col min="507" max="530" width="9.7109375" style="1" customWidth="1"/>
    <col min="531" max="759" width="19" style="1"/>
    <col min="760" max="760" width="4" style="1" customWidth="1"/>
    <col min="761" max="762" width="21.7109375" style="1" customWidth="1"/>
    <col min="763" max="786" width="9.7109375" style="1" customWidth="1"/>
    <col min="787" max="1015" width="19" style="1"/>
    <col min="1016" max="1016" width="4" style="1" customWidth="1"/>
    <col min="1017" max="1018" width="21.7109375" style="1" customWidth="1"/>
    <col min="1019" max="1042" width="9.7109375" style="1" customWidth="1"/>
    <col min="1043" max="1271" width="19" style="1"/>
    <col min="1272" max="1272" width="4" style="1" customWidth="1"/>
    <col min="1273" max="1274" width="21.7109375" style="1" customWidth="1"/>
    <col min="1275" max="1298" width="9.7109375" style="1" customWidth="1"/>
    <col min="1299" max="1527" width="19" style="1"/>
    <col min="1528" max="1528" width="4" style="1" customWidth="1"/>
    <col min="1529" max="1530" width="21.7109375" style="1" customWidth="1"/>
    <col min="1531" max="1554" width="9.7109375" style="1" customWidth="1"/>
    <col min="1555" max="1783" width="19" style="1"/>
    <col min="1784" max="1784" width="4" style="1" customWidth="1"/>
    <col min="1785" max="1786" width="21.7109375" style="1" customWidth="1"/>
    <col min="1787" max="1810" width="9.7109375" style="1" customWidth="1"/>
    <col min="1811" max="2039" width="19" style="1"/>
    <col min="2040" max="2040" width="4" style="1" customWidth="1"/>
    <col min="2041" max="2042" width="21.7109375" style="1" customWidth="1"/>
    <col min="2043" max="2066" width="9.7109375" style="1" customWidth="1"/>
    <col min="2067" max="2295" width="19" style="1"/>
    <col min="2296" max="2296" width="4" style="1" customWidth="1"/>
    <col min="2297" max="2298" width="21.7109375" style="1" customWidth="1"/>
    <col min="2299" max="2322" width="9.7109375" style="1" customWidth="1"/>
    <col min="2323" max="2551" width="19" style="1"/>
    <col min="2552" max="2552" width="4" style="1" customWidth="1"/>
    <col min="2553" max="2554" width="21.7109375" style="1" customWidth="1"/>
    <col min="2555" max="2578" width="9.7109375" style="1" customWidth="1"/>
    <col min="2579" max="2807" width="19" style="1"/>
    <col min="2808" max="2808" width="4" style="1" customWidth="1"/>
    <col min="2809" max="2810" width="21.7109375" style="1" customWidth="1"/>
    <col min="2811" max="2834" width="9.7109375" style="1" customWidth="1"/>
    <col min="2835" max="3063" width="19" style="1"/>
    <col min="3064" max="3064" width="4" style="1" customWidth="1"/>
    <col min="3065" max="3066" width="21.7109375" style="1" customWidth="1"/>
    <col min="3067" max="3090" width="9.7109375" style="1" customWidth="1"/>
    <col min="3091" max="3319" width="19" style="1"/>
    <col min="3320" max="3320" width="4" style="1" customWidth="1"/>
    <col min="3321" max="3322" width="21.7109375" style="1" customWidth="1"/>
    <col min="3323" max="3346" width="9.7109375" style="1" customWidth="1"/>
    <col min="3347" max="3575" width="19" style="1"/>
    <col min="3576" max="3576" width="4" style="1" customWidth="1"/>
    <col min="3577" max="3578" width="21.7109375" style="1" customWidth="1"/>
    <col min="3579" max="3602" width="9.7109375" style="1" customWidth="1"/>
    <col min="3603" max="3831" width="19" style="1"/>
    <col min="3832" max="3832" width="4" style="1" customWidth="1"/>
    <col min="3833" max="3834" width="21.7109375" style="1" customWidth="1"/>
    <col min="3835" max="3858" width="9.7109375" style="1" customWidth="1"/>
    <col min="3859" max="4087" width="19" style="1"/>
    <col min="4088" max="4088" width="4" style="1" customWidth="1"/>
    <col min="4089" max="4090" width="21.7109375" style="1" customWidth="1"/>
    <col min="4091" max="4114" width="9.7109375" style="1" customWidth="1"/>
    <col min="4115" max="4343" width="19" style="1"/>
    <col min="4344" max="4344" width="4" style="1" customWidth="1"/>
    <col min="4345" max="4346" width="21.7109375" style="1" customWidth="1"/>
    <col min="4347" max="4370" width="9.7109375" style="1" customWidth="1"/>
    <col min="4371" max="4599" width="19" style="1"/>
    <col min="4600" max="4600" width="4" style="1" customWidth="1"/>
    <col min="4601" max="4602" width="21.7109375" style="1" customWidth="1"/>
    <col min="4603" max="4626" width="9.7109375" style="1" customWidth="1"/>
    <col min="4627" max="4855" width="19" style="1"/>
    <col min="4856" max="4856" width="4" style="1" customWidth="1"/>
    <col min="4857" max="4858" width="21.7109375" style="1" customWidth="1"/>
    <col min="4859" max="4882" width="9.7109375" style="1" customWidth="1"/>
    <col min="4883" max="5111" width="19" style="1"/>
    <col min="5112" max="5112" width="4" style="1" customWidth="1"/>
    <col min="5113" max="5114" width="21.7109375" style="1" customWidth="1"/>
    <col min="5115" max="5138" width="9.7109375" style="1" customWidth="1"/>
    <col min="5139" max="5367" width="19" style="1"/>
    <col min="5368" max="5368" width="4" style="1" customWidth="1"/>
    <col min="5369" max="5370" width="21.7109375" style="1" customWidth="1"/>
    <col min="5371" max="5394" width="9.7109375" style="1" customWidth="1"/>
    <col min="5395" max="5623" width="19" style="1"/>
    <col min="5624" max="5624" width="4" style="1" customWidth="1"/>
    <col min="5625" max="5626" width="21.7109375" style="1" customWidth="1"/>
    <col min="5627" max="5650" width="9.7109375" style="1" customWidth="1"/>
    <col min="5651" max="5879" width="19" style="1"/>
    <col min="5880" max="5880" width="4" style="1" customWidth="1"/>
    <col min="5881" max="5882" width="21.7109375" style="1" customWidth="1"/>
    <col min="5883" max="5906" width="9.7109375" style="1" customWidth="1"/>
    <col min="5907" max="6135" width="19" style="1"/>
    <col min="6136" max="6136" width="4" style="1" customWidth="1"/>
    <col min="6137" max="6138" width="21.7109375" style="1" customWidth="1"/>
    <col min="6139" max="6162" width="9.7109375" style="1" customWidth="1"/>
    <col min="6163" max="6391" width="19" style="1"/>
    <col min="6392" max="6392" width="4" style="1" customWidth="1"/>
    <col min="6393" max="6394" width="21.7109375" style="1" customWidth="1"/>
    <col min="6395" max="6418" width="9.7109375" style="1" customWidth="1"/>
    <col min="6419" max="6647" width="19" style="1"/>
    <col min="6648" max="6648" width="4" style="1" customWidth="1"/>
    <col min="6649" max="6650" width="21.7109375" style="1" customWidth="1"/>
    <col min="6651" max="6674" width="9.7109375" style="1" customWidth="1"/>
    <col min="6675" max="6903" width="19" style="1"/>
    <col min="6904" max="6904" width="4" style="1" customWidth="1"/>
    <col min="6905" max="6906" width="21.7109375" style="1" customWidth="1"/>
    <col min="6907" max="6930" width="9.7109375" style="1" customWidth="1"/>
    <col min="6931" max="7159" width="19" style="1"/>
    <col min="7160" max="7160" width="4" style="1" customWidth="1"/>
    <col min="7161" max="7162" width="21.7109375" style="1" customWidth="1"/>
    <col min="7163" max="7186" width="9.7109375" style="1" customWidth="1"/>
    <col min="7187" max="7415" width="19" style="1"/>
    <col min="7416" max="7416" width="4" style="1" customWidth="1"/>
    <col min="7417" max="7418" width="21.7109375" style="1" customWidth="1"/>
    <col min="7419" max="7442" width="9.7109375" style="1" customWidth="1"/>
    <col min="7443" max="7671" width="19" style="1"/>
    <col min="7672" max="7672" width="4" style="1" customWidth="1"/>
    <col min="7673" max="7674" width="21.7109375" style="1" customWidth="1"/>
    <col min="7675" max="7698" width="9.7109375" style="1" customWidth="1"/>
    <col min="7699" max="7927" width="19" style="1"/>
    <col min="7928" max="7928" width="4" style="1" customWidth="1"/>
    <col min="7929" max="7930" width="21.7109375" style="1" customWidth="1"/>
    <col min="7931" max="7954" width="9.7109375" style="1" customWidth="1"/>
    <col min="7955" max="8183" width="19" style="1"/>
    <col min="8184" max="8184" width="4" style="1" customWidth="1"/>
    <col min="8185" max="8186" width="21.7109375" style="1" customWidth="1"/>
    <col min="8187" max="8210" width="9.7109375" style="1" customWidth="1"/>
    <col min="8211" max="8439" width="19" style="1"/>
    <col min="8440" max="8440" width="4" style="1" customWidth="1"/>
    <col min="8441" max="8442" width="21.7109375" style="1" customWidth="1"/>
    <col min="8443" max="8466" width="9.7109375" style="1" customWidth="1"/>
    <col min="8467" max="8695" width="19" style="1"/>
    <col min="8696" max="8696" width="4" style="1" customWidth="1"/>
    <col min="8697" max="8698" width="21.7109375" style="1" customWidth="1"/>
    <col min="8699" max="8722" width="9.7109375" style="1" customWidth="1"/>
    <col min="8723" max="8951" width="19" style="1"/>
    <col min="8952" max="8952" width="4" style="1" customWidth="1"/>
    <col min="8953" max="8954" width="21.7109375" style="1" customWidth="1"/>
    <col min="8955" max="8978" width="9.7109375" style="1" customWidth="1"/>
    <col min="8979" max="9207" width="19" style="1"/>
    <col min="9208" max="9208" width="4" style="1" customWidth="1"/>
    <col min="9209" max="9210" width="21.7109375" style="1" customWidth="1"/>
    <col min="9211" max="9234" width="9.7109375" style="1" customWidth="1"/>
    <col min="9235" max="9463" width="19" style="1"/>
    <col min="9464" max="9464" width="4" style="1" customWidth="1"/>
    <col min="9465" max="9466" width="21.7109375" style="1" customWidth="1"/>
    <col min="9467" max="9490" width="9.7109375" style="1" customWidth="1"/>
    <col min="9491" max="9719" width="19" style="1"/>
    <col min="9720" max="9720" width="4" style="1" customWidth="1"/>
    <col min="9721" max="9722" width="21.7109375" style="1" customWidth="1"/>
    <col min="9723" max="9746" width="9.7109375" style="1" customWidth="1"/>
    <col min="9747" max="9975" width="19" style="1"/>
    <col min="9976" max="9976" width="4" style="1" customWidth="1"/>
    <col min="9977" max="9978" width="21.7109375" style="1" customWidth="1"/>
    <col min="9979" max="10002" width="9.7109375" style="1" customWidth="1"/>
    <col min="10003" max="10231" width="19" style="1"/>
    <col min="10232" max="10232" width="4" style="1" customWidth="1"/>
    <col min="10233" max="10234" width="21.7109375" style="1" customWidth="1"/>
    <col min="10235" max="10258" width="9.7109375" style="1" customWidth="1"/>
    <col min="10259" max="10487" width="19" style="1"/>
    <col min="10488" max="10488" width="4" style="1" customWidth="1"/>
    <col min="10489" max="10490" width="21.7109375" style="1" customWidth="1"/>
    <col min="10491" max="10514" width="9.7109375" style="1" customWidth="1"/>
    <col min="10515" max="10743" width="19" style="1"/>
    <col min="10744" max="10744" width="4" style="1" customWidth="1"/>
    <col min="10745" max="10746" width="21.7109375" style="1" customWidth="1"/>
    <col min="10747" max="10770" width="9.7109375" style="1" customWidth="1"/>
    <col min="10771" max="10999" width="19" style="1"/>
    <col min="11000" max="11000" width="4" style="1" customWidth="1"/>
    <col min="11001" max="11002" width="21.7109375" style="1" customWidth="1"/>
    <col min="11003" max="11026" width="9.7109375" style="1" customWidth="1"/>
    <col min="11027" max="11255" width="19" style="1"/>
    <col min="11256" max="11256" width="4" style="1" customWidth="1"/>
    <col min="11257" max="11258" width="21.7109375" style="1" customWidth="1"/>
    <col min="11259" max="11282" width="9.7109375" style="1" customWidth="1"/>
    <col min="11283" max="11511" width="19" style="1"/>
    <col min="11512" max="11512" width="4" style="1" customWidth="1"/>
    <col min="11513" max="11514" width="21.7109375" style="1" customWidth="1"/>
    <col min="11515" max="11538" width="9.7109375" style="1" customWidth="1"/>
    <col min="11539" max="11767" width="19" style="1"/>
    <col min="11768" max="11768" width="4" style="1" customWidth="1"/>
    <col min="11769" max="11770" width="21.7109375" style="1" customWidth="1"/>
    <col min="11771" max="11794" width="9.7109375" style="1" customWidth="1"/>
    <col min="11795" max="12023" width="19" style="1"/>
    <col min="12024" max="12024" width="4" style="1" customWidth="1"/>
    <col min="12025" max="12026" width="21.7109375" style="1" customWidth="1"/>
    <col min="12027" max="12050" width="9.7109375" style="1" customWidth="1"/>
    <col min="12051" max="12279" width="19" style="1"/>
    <col min="12280" max="12280" width="4" style="1" customWidth="1"/>
    <col min="12281" max="12282" width="21.7109375" style="1" customWidth="1"/>
    <col min="12283" max="12306" width="9.7109375" style="1" customWidth="1"/>
    <col min="12307" max="12535" width="19" style="1"/>
    <col min="12536" max="12536" width="4" style="1" customWidth="1"/>
    <col min="12537" max="12538" width="21.7109375" style="1" customWidth="1"/>
    <col min="12539" max="12562" width="9.7109375" style="1" customWidth="1"/>
    <col min="12563" max="12791" width="19" style="1"/>
    <col min="12792" max="12792" width="4" style="1" customWidth="1"/>
    <col min="12793" max="12794" width="21.7109375" style="1" customWidth="1"/>
    <col min="12795" max="12818" width="9.7109375" style="1" customWidth="1"/>
    <col min="12819" max="13047" width="19" style="1"/>
    <col min="13048" max="13048" width="4" style="1" customWidth="1"/>
    <col min="13049" max="13050" width="21.7109375" style="1" customWidth="1"/>
    <col min="13051" max="13074" width="9.7109375" style="1" customWidth="1"/>
    <col min="13075" max="13303" width="19" style="1"/>
    <col min="13304" max="13304" width="4" style="1" customWidth="1"/>
    <col min="13305" max="13306" width="21.7109375" style="1" customWidth="1"/>
    <col min="13307" max="13330" width="9.7109375" style="1" customWidth="1"/>
    <col min="13331" max="13559" width="19" style="1"/>
    <col min="13560" max="13560" width="4" style="1" customWidth="1"/>
    <col min="13561" max="13562" width="21.7109375" style="1" customWidth="1"/>
    <col min="13563" max="13586" width="9.7109375" style="1" customWidth="1"/>
    <col min="13587" max="13815" width="19" style="1"/>
    <col min="13816" max="13816" width="4" style="1" customWidth="1"/>
    <col min="13817" max="13818" width="21.7109375" style="1" customWidth="1"/>
    <col min="13819" max="13842" width="9.7109375" style="1" customWidth="1"/>
    <col min="13843" max="14071" width="19" style="1"/>
    <col min="14072" max="14072" width="4" style="1" customWidth="1"/>
    <col min="14073" max="14074" width="21.7109375" style="1" customWidth="1"/>
    <col min="14075" max="14098" width="9.7109375" style="1" customWidth="1"/>
    <col min="14099" max="14327" width="19" style="1"/>
    <col min="14328" max="14328" width="4" style="1" customWidth="1"/>
    <col min="14329" max="14330" width="21.7109375" style="1" customWidth="1"/>
    <col min="14331" max="14354" width="9.7109375" style="1" customWidth="1"/>
    <col min="14355" max="14583" width="19" style="1"/>
    <col min="14584" max="14584" width="4" style="1" customWidth="1"/>
    <col min="14585" max="14586" width="21.7109375" style="1" customWidth="1"/>
    <col min="14587" max="14610" width="9.7109375" style="1" customWidth="1"/>
    <col min="14611" max="14839" width="19" style="1"/>
    <col min="14840" max="14840" width="4" style="1" customWidth="1"/>
    <col min="14841" max="14842" width="21.7109375" style="1" customWidth="1"/>
    <col min="14843" max="14866" width="9.7109375" style="1" customWidth="1"/>
    <col min="14867" max="15095" width="19" style="1"/>
    <col min="15096" max="15096" width="4" style="1" customWidth="1"/>
    <col min="15097" max="15098" width="21.7109375" style="1" customWidth="1"/>
    <col min="15099" max="15122" width="9.7109375" style="1" customWidth="1"/>
    <col min="15123" max="15351" width="19" style="1"/>
    <col min="15352" max="15352" width="4" style="1" customWidth="1"/>
    <col min="15353" max="15354" width="21.7109375" style="1" customWidth="1"/>
    <col min="15355" max="15378" width="9.7109375" style="1" customWidth="1"/>
    <col min="15379" max="15607" width="19" style="1"/>
    <col min="15608" max="15608" width="4" style="1" customWidth="1"/>
    <col min="15609" max="15610" width="21.7109375" style="1" customWidth="1"/>
    <col min="15611" max="15634" width="9.7109375" style="1" customWidth="1"/>
    <col min="15635" max="15863" width="19" style="1"/>
    <col min="15864" max="15864" width="4" style="1" customWidth="1"/>
    <col min="15865" max="15866" width="21.7109375" style="1" customWidth="1"/>
    <col min="15867" max="15890" width="9.7109375" style="1" customWidth="1"/>
    <col min="15891" max="16119" width="19" style="1"/>
    <col min="16120" max="16120" width="4" style="1" customWidth="1"/>
    <col min="16121" max="16122" width="21.7109375" style="1" customWidth="1"/>
    <col min="16123" max="16146" width="9.7109375" style="1" customWidth="1"/>
    <col min="16147" max="16384" width="19" style="1"/>
  </cols>
  <sheetData>
    <row r="2" spans="1:18" s="2" customFormat="1" ht="16.5" x14ac:dyDescent="0.2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" customFormat="1" ht="16.5" x14ac:dyDescent="0.25">
      <c r="G3" s="3" t="str">
        <f>'[1]1_BPS'!E5</f>
        <v>PROVINSI</v>
      </c>
      <c r="H3" s="4" t="str">
        <f>'[1]1_BPS'!F5</f>
        <v>NUSA TENGGARA BARAT</v>
      </c>
    </row>
    <row r="4" spans="1:18" s="2" customFormat="1" ht="16.5" x14ac:dyDescent="0.25">
      <c r="G4" s="3" t="str">
        <f>'[1]1_BPS'!E6</f>
        <v xml:space="preserve">TAHUN </v>
      </c>
      <c r="H4" s="4">
        <v>2022</v>
      </c>
    </row>
    <row r="5" spans="1:18" ht="27" customHeight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28" customFormat="1" ht="15.75" x14ac:dyDescent="0.25">
      <c r="A6" s="21" t="s">
        <v>0</v>
      </c>
      <c r="B6" s="21" t="s">
        <v>1</v>
      </c>
      <c r="C6" s="21" t="s">
        <v>2</v>
      </c>
      <c r="D6" s="22" t="s">
        <v>12</v>
      </c>
      <c r="E6" s="23"/>
      <c r="F6" s="23"/>
      <c r="G6" s="23"/>
      <c r="H6" s="24"/>
      <c r="I6" s="25" t="s">
        <v>13</v>
      </c>
      <c r="J6" s="26"/>
      <c r="K6" s="26"/>
      <c r="L6" s="26"/>
      <c r="M6" s="26"/>
      <c r="N6" s="26"/>
      <c r="O6" s="26"/>
      <c r="P6" s="26"/>
      <c r="Q6" s="26"/>
      <c r="R6" s="27"/>
    </row>
    <row r="7" spans="1:18" s="28" customFormat="1" ht="15.75" x14ac:dyDescent="0.25">
      <c r="A7" s="29"/>
      <c r="B7" s="29"/>
      <c r="C7" s="29"/>
      <c r="D7" s="30" t="s">
        <v>14</v>
      </c>
      <c r="E7" s="31"/>
      <c r="F7" s="32" t="s">
        <v>2</v>
      </c>
      <c r="G7" s="32" t="s">
        <v>4</v>
      </c>
      <c r="H7" s="32" t="s">
        <v>15</v>
      </c>
      <c r="I7" s="33" t="s">
        <v>3</v>
      </c>
      <c r="J7" s="33"/>
      <c r="K7" s="33"/>
      <c r="L7" s="33"/>
      <c r="M7" s="30" t="s">
        <v>2</v>
      </c>
      <c r="N7" s="34"/>
      <c r="O7" s="30" t="s">
        <v>4</v>
      </c>
      <c r="P7" s="34"/>
      <c r="Q7" s="30" t="s">
        <v>15</v>
      </c>
      <c r="R7" s="34"/>
    </row>
    <row r="8" spans="1:18" s="28" customFormat="1" ht="15.75" x14ac:dyDescent="0.25">
      <c r="A8" s="29"/>
      <c r="B8" s="29"/>
      <c r="C8" s="29"/>
      <c r="D8" s="22"/>
      <c r="E8" s="23"/>
      <c r="F8" s="29"/>
      <c r="G8" s="29"/>
      <c r="H8" s="29"/>
      <c r="I8" s="35" t="s">
        <v>5</v>
      </c>
      <c r="J8" s="36"/>
      <c r="K8" s="35" t="s">
        <v>6</v>
      </c>
      <c r="L8" s="36"/>
      <c r="M8" s="22"/>
      <c r="N8" s="24"/>
      <c r="O8" s="22"/>
      <c r="P8" s="24"/>
      <c r="Q8" s="22"/>
      <c r="R8" s="24"/>
    </row>
    <row r="9" spans="1:18" s="28" customFormat="1" ht="31.5" x14ac:dyDescent="0.25">
      <c r="A9" s="37"/>
      <c r="B9" s="37"/>
      <c r="C9" s="37"/>
      <c r="D9" s="38" t="s">
        <v>5</v>
      </c>
      <c r="E9" s="38" t="s">
        <v>6</v>
      </c>
      <c r="F9" s="37"/>
      <c r="G9" s="37"/>
      <c r="H9" s="37"/>
      <c r="I9" s="39" t="s">
        <v>7</v>
      </c>
      <c r="J9" s="38" t="s">
        <v>8</v>
      </c>
      <c r="K9" s="39" t="s">
        <v>7</v>
      </c>
      <c r="L9" s="38" t="s">
        <v>8</v>
      </c>
      <c r="M9" s="39" t="s">
        <v>7</v>
      </c>
      <c r="N9" s="38" t="s">
        <v>8</v>
      </c>
      <c r="O9" s="39" t="s">
        <v>7</v>
      </c>
      <c r="P9" s="38" t="s">
        <v>8</v>
      </c>
      <c r="Q9" s="39" t="s">
        <v>7</v>
      </c>
      <c r="R9" s="38" t="s">
        <v>8</v>
      </c>
    </row>
    <row r="10" spans="1:18" s="41" customFormat="1" ht="12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</row>
    <row r="11" spans="1:18" x14ac:dyDescent="0.25">
      <c r="A11" s="6">
        <v>1</v>
      </c>
      <c r="B11" s="6" t="s">
        <v>16</v>
      </c>
      <c r="C11" s="6">
        <v>20</v>
      </c>
      <c r="D11" s="7">
        <v>450</v>
      </c>
      <c r="E11" s="7">
        <v>195</v>
      </c>
      <c r="F11" s="7">
        <v>20</v>
      </c>
      <c r="G11" s="8">
        <v>32</v>
      </c>
      <c r="H11" s="7">
        <v>697</v>
      </c>
      <c r="I11" s="7">
        <v>428</v>
      </c>
      <c r="J11" s="42">
        <f>I11/D11*100</f>
        <v>95.111111111111114</v>
      </c>
      <c r="K11" s="9">
        <v>184</v>
      </c>
      <c r="L11" s="42">
        <f>K11/E11*100</f>
        <v>94.358974358974351</v>
      </c>
      <c r="M11" s="46">
        <v>20</v>
      </c>
      <c r="N11" s="42">
        <f>M11/F11*100</f>
        <v>100</v>
      </c>
      <c r="O11" s="46">
        <v>25</v>
      </c>
      <c r="P11" s="42">
        <f>O11/G11*100</f>
        <v>78.125</v>
      </c>
      <c r="Q11" s="50">
        <f>SUM(I11,K11,M11,O11)</f>
        <v>657</v>
      </c>
      <c r="R11" s="42">
        <f>Q11/H11*100</f>
        <v>94.261119081779057</v>
      </c>
    </row>
    <row r="12" spans="1:18" x14ac:dyDescent="0.25">
      <c r="A12" s="6">
        <v>2</v>
      </c>
      <c r="B12" s="6" t="s">
        <v>17</v>
      </c>
      <c r="C12" s="6">
        <v>28</v>
      </c>
      <c r="D12" s="7">
        <v>879</v>
      </c>
      <c r="E12" s="7">
        <v>345</v>
      </c>
      <c r="F12" s="7">
        <v>28</v>
      </c>
      <c r="G12" s="8">
        <v>44</v>
      </c>
      <c r="H12" s="7">
        <v>1296</v>
      </c>
      <c r="I12" s="7">
        <v>614</v>
      </c>
      <c r="J12" s="42">
        <f t="shared" ref="J12:J20" si="0">I12/D12*100</f>
        <v>69.852104664391362</v>
      </c>
      <c r="K12" s="9">
        <v>200</v>
      </c>
      <c r="L12" s="42">
        <f t="shared" ref="L12:L20" si="1">K12/E12*100</f>
        <v>57.971014492753625</v>
      </c>
      <c r="M12" s="46">
        <v>28</v>
      </c>
      <c r="N12" s="42">
        <f t="shared" ref="N12:N20" si="2">M12/F12*100</f>
        <v>100</v>
      </c>
      <c r="O12" s="46">
        <v>7</v>
      </c>
      <c r="P12" s="42">
        <f t="shared" ref="P12:P20" si="3">O12/G12*100</f>
        <v>15.909090909090908</v>
      </c>
      <c r="Q12" s="50">
        <f t="shared" ref="Q12:Q20" si="4">SUM(I12,K12,M12,O12)</f>
        <v>849</v>
      </c>
      <c r="R12" s="42">
        <f t="shared" ref="R12:R20" si="5">Q12/H12*100</f>
        <v>65.509259259259252</v>
      </c>
    </row>
    <row r="13" spans="1:18" x14ac:dyDescent="0.25">
      <c r="A13" s="6">
        <v>3</v>
      </c>
      <c r="B13" s="6" t="s">
        <v>18</v>
      </c>
      <c r="C13" s="6">
        <v>35</v>
      </c>
      <c r="D13" s="7">
        <v>969</v>
      </c>
      <c r="E13" s="7">
        <v>443</v>
      </c>
      <c r="F13" s="7">
        <v>35</v>
      </c>
      <c r="G13" s="8">
        <v>23</v>
      </c>
      <c r="H13" s="7">
        <v>1470</v>
      </c>
      <c r="I13" s="7">
        <v>660</v>
      </c>
      <c r="J13" s="42">
        <f t="shared" si="0"/>
        <v>68.111455108359138</v>
      </c>
      <c r="K13" s="9">
        <v>290</v>
      </c>
      <c r="L13" s="42">
        <f t="shared" si="1"/>
        <v>65.462753950338609</v>
      </c>
      <c r="M13" s="46">
        <v>35</v>
      </c>
      <c r="N13" s="42">
        <f t="shared" si="2"/>
        <v>100</v>
      </c>
      <c r="O13" s="46">
        <v>22</v>
      </c>
      <c r="P13" s="42">
        <f t="shared" si="3"/>
        <v>95.652173913043484</v>
      </c>
      <c r="Q13" s="50">
        <f t="shared" si="4"/>
        <v>1007</v>
      </c>
      <c r="R13" s="42">
        <f t="shared" si="5"/>
        <v>68.503401360544217</v>
      </c>
    </row>
    <row r="14" spans="1:18" x14ac:dyDescent="0.25">
      <c r="A14" s="6">
        <v>4</v>
      </c>
      <c r="B14" s="6" t="s">
        <v>19</v>
      </c>
      <c r="C14" s="6">
        <v>26</v>
      </c>
      <c r="D14" s="7">
        <v>398</v>
      </c>
      <c r="E14" s="7">
        <v>126</v>
      </c>
      <c r="F14" s="7">
        <v>26</v>
      </c>
      <c r="G14" s="8">
        <v>15</v>
      </c>
      <c r="H14" s="7">
        <v>565</v>
      </c>
      <c r="I14" s="7">
        <v>325</v>
      </c>
      <c r="J14" s="42">
        <f t="shared" si="0"/>
        <v>81.658291457286438</v>
      </c>
      <c r="K14" s="9">
        <v>90</v>
      </c>
      <c r="L14" s="42">
        <f t="shared" si="1"/>
        <v>71.428571428571431</v>
      </c>
      <c r="M14" s="46">
        <v>26</v>
      </c>
      <c r="N14" s="42">
        <f t="shared" si="2"/>
        <v>100</v>
      </c>
      <c r="O14" s="46">
        <v>8</v>
      </c>
      <c r="P14" s="42">
        <f t="shared" si="3"/>
        <v>53.333333333333336</v>
      </c>
      <c r="Q14" s="50">
        <f t="shared" si="4"/>
        <v>449</v>
      </c>
      <c r="R14" s="42">
        <f t="shared" si="5"/>
        <v>79.469026548672559</v>
      </c>
    </row>
    <row r="15" spans="1:18" x14ac:dyDescent="0.25">
      <c r="A15" s="6">
        <v>5</v>
      </c>
      <c r="B15" s="6" t="s">
        <v>20</v>
      </c>
      <c r="C15" s="6">
        <v>10</v>
      </c>
      <c r="D15" s="7">
        <v>272</v>
      </c>
      <c r="E15" s="7">
        <v>92</v>
      </c>
      <c r="F15" s="7">
        <v>10</v>
      </c>
      <c r="G15" s="8">
        <v>15</v>
      </c>
      <c r="H15" s="7">
        <v>389</v>
      </c>
      <c r="I15" s="7">
        <v>221</v>
      </c>
      <c r="J15" s="42">
        <f t="shared" si="0"/>
        <v>81.25</v>
      </c>
      <c r="K15" s="9">
        <v>83</v>
      </c>
      <c r="L15" s="42">
        <f t="shared" si="1"/>
        <v>90.217391304347828</v>
      </c>
      <c r="M15" s="46">
        <v>10</v>
      </c>
      <c r="N15" s="42">
        <f t="shared" si="2"/>
        <v>100</v>
      </c>
      <c r="O15" s="46">
        <v>7</v>
      </c>
      <c r="P15" s="42">
        <f t="shared" si="3"/>
        <v>46.666666666666664</v>
      </c>
      <c r="Q15" s="50">
        <f t="shared" si="4"/>
        <v>321</v>
      </c>
      <c r="R15" s="42">
        <f t="shared" si="5"/>
        <v>82.519280205655534</v>
      </c>
    </row>
    <row r="16" spans="1:18" x14ac:dyDescent="0.25">
      <c r="A16" s="6">
        <v>6</v>
      </c>
      <c r="B16" s="6" t="s">
        <v>21</v>
      </c>
      <c r="C16" s="6">
        <v>21</v>
      </c>
      <c r="D16" s="7">
        <v>472</v>
      </c>
      <c r="E16" s="7">
        <v>162</v>
      </c>
      <c r="F16" s="7">
        <v>21</v>
      </c>
      <c r="G16" s="8">
        <v>8</v>
      </c>
      <c r="H16" s="7">
        <v>663</v>
      </c>
      <c r="I16" s="7">
        <v>289</v>
      </c>
      <c r="J16" s="42">
        <f t="shared" si="0"/>
        <v>61.228813559322035</v>
      </c>
      <c r="K16" s="9">
        <v>99</v>
      </c>
      <c r="L16" s="42">
        <f t="shared" si="1"/>
        <v>61.111111111111114</v>
      </c>
      <c r="M16" s="46">
        <v>17</v>
      </c>
      <c r="N16" s="42">
        <f t="shared" si="2"/>
        <v>80.952380952380949</v>
      </c>
      <c r="O16" s="46">
        <v>3</v>
      </c>
      <c r="P16" s="42">
        <f t="shared" si="3"/>
        <v>37.5</v>
      </c>
      <c r="Q16" s="50">
        <f t="shared" si="4"/>
        <v>408</v>
      </c>
      <c r="R16" s="42">
        <f t="shared" si="5"/>
        <v>61.53846153846154</v>
      </c>
    </row>
    <row r="17" spans="1:18" x14ac:dyDescent="0.25">
      <c r="A17" s="6">
        <v>7</v>
      </c>
      <c r="B17" s="6" t="s">
        <v>22</v>
      </c>
      <c r="C17" s="6">
        <v>9</v>
      </c>
      <c r="D17" s="7">
        <v>114</v>
      </c>
      <c r="E17" s="7">
        <v>69</v>
      </c>
      <c r="F17" s="7">
        <v>9</v>
      </c>
      <c r="G17" s="8">
        <v>5</v>
      </c>
      <c r="H17" s="7">
        <v>197</v>
      </c>
      <c r="I17" s="7">
        <v>104</v>
      </c>
      <c r="J17" s="42">
        <f t="shared" si="0"/>
        <v>91.228070175438589</v>
      </c>
      <c r="K17" s="9">
        <v>62</v>
      </c>
      <c r="L17" s="42">
        <f t="shared" si="1"/>
        <v>89.85507246376811</v>
      </c>
      <c r="M17" s="46">
        <v>9</v>
      </c>
      <c r="N17" s="42">
        <f t="shared" si="2"/>
        <v>100</v>
      </c>
      <c r="O17" s="46">
        <v>5</v>
      </c>
      <c r="P17" s="42">
        <f t="shared" si="3"/>
        <v>100</v>
      </c>
      <c r="Q17" s="50">
        <f t="shared" si="4"/>
        <v>180</v>
      </c>
      <c r="R17" s="42">
        <f t="shared" si="5"/>
        <v>91.370558375634516</v>
      </c>
    </row>
    <row r="18" spans="1:18" x14ac:dyDescent="0.25">
      <c r="A18" s="6">
        <v>8</v>
      </c>
      <c r="B18" s="6" t="s">
        <v>23</v>
      </c>
      <c r="C18" s="6">
        <v>8</v>
      </c>
      <c r="D18" s="7">
        <v>203</v>
      </c>
      <c r="E18" s="7">
        <v>89</v>
      </c>
      <c r="F18" s="7">
        <v>8</v>
      </c>
      <c r="G18" s="8">
        <v>10</v>
      </c>
      <c r="H18" s="7">
        <v>310</v>
      </c>
      <c r="I18" s="7">
        <v>140</v>
      </c>
      <c r="J18" s="42">
        <f t="shared" si="0"/>
        <v>68.965517241379317</v>
      </c>
      <c r="K18" s="9">
        <v>64</v>
      </c>
      <c r="L18" s="42">
        <f t="shared" si="1"/>
        <v>71.910112359550567</v>
      </c>
      <c r="M18" s="46">
        <v>8</v>
      </c>
      <c r="N18" s="42">
        <f t="shared" si="2"/>
        <v>100</v>
      </c>
      <c r="O18" s="46">
        <v>9</v>
      </c>
      <c r="P18" s="42">
        <f t="shared" si="3"/>
        <v>90</v>
      </c>
      <c r="Q18" s="50">
        <f t="shared" si="4"/>
        <v>221</v>
      </c>
      <c r="R18" s="42">
        <f t="shared" si="5"/>
        <v>71.290322580645153</v>
      </c>
    </row>
    <row r="19" spans="1:18" x14ac:dyDescent="0.25">
      <c r="A19" s="6">
        <v>9</v>
      </c>
      <c r="B19" s="6" t="s">
        <v>24</v>
      </c>
      <c r="C19" s="6">
        <v>11</v>
      </c>
      <c r="D19" s="7">
        <v>193</v>
      </c>
      <c r="E19" s="7">
        <v>60</v>
      </c>
      <c r="F19" s="7">
        <v>11</v>
      </c>
      <c r="G19" s="8">
        <v>17</v>
      </c>
      <c r="H19" s="7">
        <v>281</v>
      </c>
      <c r="I19" s="7">
        <v>161</v>
      </c>
      <c r="J19" s="42">
        <f t="shared" si="0"/>
        <v>83.419689119170982</v>
      </c>
      <c r="K19" s="9">
        <v>42</v>
      </c>
      <c r="L19" s="42">
        <f t="shared" si="1"/>
        <v>70</v>
      </c>
      <c r="M19" s="46">
        <v>11</v>
      </c>
      <c r="N19" s="42">
        <f t="shared" si="2"/>
        <v>100</v>
      </c>
      <c r="O19" s="46">
        <v>3</v>
      </c>
      <c r="P19" s="42">
        <f t="shared" si="3"/>
        <v>17.647058823529413</v>
      </c>
      <c r="Q19" s="50">
        <f t="shared" si="4"/>
        <v>217</v>
      </c>
      <c r="R19" s="42">
        <f t="shared" si="5"/>
        <v>77.22419928825623</v>
      </c>
    </row>
    <row r="20" spans="1:18" x14ac:dyDescent="0.25">
      <c r="A20" s="6">
        <v>10</v>
      </c>
      <c r="B20" s="6" t="s">
        <v>25</v>
      </c>
      <c r="C20" s="6">
        <v>7</v>
      </c>
      <c r="D20" s="7">
        <v>90</v>
      </c>
      <c r="E20" s="7">
        <v>33</v>
      </c>
      <c r="F20" s="7">
        <v>7</v>
      </c>
      <c r="G20" s="8">
        <v>6</v>
      </c>
      <c r="H20" s="7">
        <v>136</v>
      </c>
      <c r="I20" s="7">
        <v>80</v>
      </c>
      <c r="J20" s="42">
        <f t="shared" si="0"/>
        <v>88.888888888888886</v>
      </c>
      <c r="K20" s="9">
        <v>26</v>
      </c>
      <c r="L20" s="42">
        <f t="shared" si="1"/>
        <v>78.787878787878782</v>
      </c>
      <c r="M20" s="46">
        <v>7</v>
      </c>
      <c r="N20" s="42">
        <f t="shared" si="2"/>
        <v>100</v>
      </c>
      <c r="O20" s="46">
        <v>3</v>
      </c>
      <c r="P20" s="42">
        <f t="shared" si="3"/>
        <v>50</v>
      </c>
      <c r="Q20" s="50">
        <f t="shared" si="4"/>
        <v>116</v>
      </c>
      <c r="R20" s="42">
        <f t="shared" si="5"/>
        <v>85.294117647058826</v>
      </c>
    </row>
    <row r="21" spans="1:18" x14ac:dyDescent="0.25">
      <c r="A21" s="10"/>
      <c r="B21" s="10"/>
      <c r="C21" s="10"/>
      <c r="D21" s="11"/>
      <c r="E21" s="11"/>
      <c r="F21" s="11"/>
      <c r="G21" s="12"/>
      <c r="H21" s="11"/>
      <c r="I21" s="11"/>
      <c r="J21" s="43"/>
      <c r="K21" s="12"/>
      <c r="L21" s="43"/>
      <c r="M21" s="47"/>
      <c r="N21" s="49"/>
      <c r="O21" s="18"/>
      <c r="P21" s="49"/>
      <c r="Q21" s="51"/>
      <c r="R21" s="52"/>
    </row>
    <row r="22" spans="1:18" ht="16.5" thickBot="1" x14ac:dyDescent="0.3">
      <c r="A22" s="13" t="s">
        <v>9</v>
      </c>
      <c r="B22" s="14"/>
      <c r="C22" s="19">
        <f>SUM(C11:C20)</f>
        <v>175</v>
      </c>
      <c r="D22" s="15">
        <f t="shared" ref="D22:I22" si="6">SUM(D11:D21)</f>
        <v>4040</v>
      </c>
      <c r="E22" s="15">
        <f t="shared" si="6"/>
        <v>1614</v>
      </c>
      <c r="F22" s="15">
        <f t="shared" si="6"/>
        <v>175</v>
      </c>
      <c r="G22" s="15">
        <f t="shared" si="6"/>
        <v>175</v>
      </c>
      <c r="H22" s="15">
        <f>SUM(H11:H21)</f>
        <v>6004</v>
      </c>
      <c r="I22" s="15">
        <f>SUM(I11:I21)</f>
        <v>3022</v>
      </c>
      <c r="J22" s="44">
        <f>I22/D22*100</f>
        <v>74.801980198019805</v>
      </c>
      <c r="K22" s="15">
        <f>SUM(K11:K21)</f>
        <v>1140</v>
      </c>
      <c r="L22" s="45">
        <f t="shared" ref="L22" si="7">K22/E22*100</f>
        <v>70.631970260223056</v>
      </c>
      <c r="M22" s="48">
        <f>SUM(M11:M21)</f>
        <v>171</v>
      </c>
      <c r="N22" s="45">
        <f t="shared" ref="N22" si="8">M22/F22*100</f>
        <v>97.714285714285708</v>
      </c>
      <c r="O22" s="48">
        <f>SUM(O11:O21)</f>
        <v>92</v>
      </c>
      <c r="P22" s="45">
        <f t="shared" ref="P22" si="9">O22/G22*100</f>
        <v>52.571428571428569</v>
      </c>
      <c r="Q22" s="48">
        <f>SUM(Q11:Q21)</f>
        <v>4425</v>
      </c>
      <c r="R22" s="45">
        <f t="shared" ref="R22" si="10">Q22/H22*100</f>
        <v>73.700866089273816</v>
      </c>
    </row>
    <row r="23" spans="1:18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8" x14ac:dyDescent="0.25">
      <c r="A24" s="17" t="s">
        <v>11</v>
      </c>
    </row>
  </sheetData>
  <mergeCells count="16">
    <mergeCell ref="D6:H6"/>
    <mergeCell ref="I6:R6"/>
    <mergeCell ref="D7:E8"/>
    <mergeCell ref="F7:F9"/>
    <mergeCell ref="G7:G9"/>
    <mergeCell ref="H7:H9"/>
    <mergeCell ref="I7:L7"/>
    <mergeCell ref="M7:N8"/>
    <mergeCell ref="O7:P8"/>
    <mergeCell ref="Q7:R8"/>
    <mergeCell ref="I8:J8"/>
    <mergeCell ref="K8:L8"/>
    <mergeCell ref="A2:R2"/>
    <mergeCell ref="A6:A9"/>
    <mergeCell ref="B6:B9"/>
    <mergeCell ref="C6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2021-12-07T01:33:32Z</dcterms:created>
  <dcterms:modified xsi:type="dcterms:W3CDTF">2023-05-24T02:26:45Z</dcterms:modified>
</cp:coreProperties>
</file>