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Kerja Kerja Kerja\Dinas Kesehatan - NTB\Datin &amp; Litbangkes\Satu Data NTB\Data\Tahun 2023\NTB Satu Data - Semester I - 2023\KESLING\"/>
    </mc:Choice>
  </mc:AlternateContent>
  <xr:revisionPtr revIDLastSave="0" documentId="13_ncr:1_{74AEAC47-5F69-4B4E-91A8-85F27462604D}" xr6:coauthVersionLast="47" xr6:coauthVersionMax="47" xr10:uidLastSave="{00000000-0000-0000-0000-000000000000}"/>
  <bookViews>
    <workbookView xWindow="-120" yWindow="-120" windowWidth="20730" windowHeight="11160" xr2:uid="{BD47860F-DBCD-4C0D-B84B-2A67B3356F7A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" l="1"/>
  <c r="I22" i="1"/>
  <c r="H3" i="1"/>
  <c r="R20" i="1"/>
  <c r="S20" i="1" s="1"/>
  <c r="R19" i="1"/>
  <c r="S19" i="1" s="1"/>
  <c r="R18" i="1"/>
  <c r="S18" i="1" s="1"/>
  <c r="R17" i="1"/>
  <c r="S17" i="1" s="1"/>
  <c r="R16" i="1"/>
  <c r="S16" i="1" s="1"/>
  <c r="R15" i="1"/>
  <c r="S15" i="1" s="1"/>
  <c r="R14" i="1"/>
  <c r="S14" i="1" s="1"/>
  <c r="R13" i="1"/>
  <c r="S13" i="1" s="1"/>
  <c r="R12" i="1"/>
  <c r="S12" i="1" s="1"/>
  <c r="R11" i="1"/>
  <c r="Q20" i="1"/>
  <c r="Q19" i="1"/>
  <c r="Q18" i="1"/>
  <c r="Q17" i="1"/>
  <c r="Q16" i="1"/>
  <c r="Q15" i="1"/>
  <c r="Q14" i="1"/>
  <c r="Q13" i="1"/>
  <c r="Q12" i="1"/>
  <c r="Q11" i="1"/>
  <c r="P22" i="1"/>
  <c r="O20" i="1"/>
  <c r="O19" i="1"/>
  <c r="O18" i="1"/>
  <c r="O17" i="1"/>
  <c r="O16" i="1"/>
  <c r="O15" i="1"/>
  <c r="O14" i="1"/>
  <c r="O13" i="1"/>
  <c r="O12" i="1"/>
  <c r="O11" i="1"/>
  <c r="N22" i="1"/>
  <c r="M20" i="1"/>
  <c r="M19" i="1"/>
  <c r="M18" i="1"/>
  <c r="M17" i="1"/>
  <c r="M16" i="1"/>
  <c r="M15" i="1"/>
  <c r="M14" i="1"/>
  <c r="M13" i="1"/>
  <c r="M12" i="1"/>
  <c r="M11" i="1"/>
  <c r="K20" i="1"/>
  <c r="K19" i="1"/>
  <c r="K18" i="1"/>
  <c r="K17" i="1"/>
  <c r="K16" i="1"/>
  <c r="K15" i="1"/>
  <c r="K14" i="1"/>
  <c r="K13" i="1"/>
  <c r="K12" i="1"/>
  <c r="K11" i="1"/>
  <c r="D22" i="1"/>
  <c r="H22" i="1"/>
  <c r="G22" i="1"/>
  <c r="F22" i="1"/>
  <c r="E22" i="1"/>
  <c r="K22" i="1" s="1"/>
  <c r="H4" i="1"/>
  <c r="I3" i="1"/>
  <c r="Q22" i="1" l="1"/>
  <c r="R22" i="1"/>
  <c r="S11" i="1"/>
  <c r="S22" i="1"/>
  <c r="O22" i="1"/>
  <c r="L22" i="1"/>
  <c r="M22" i="1" s="1"/>
</calcChain>
</file>

<file path=xl/sharedStrings.xml><?xml version="1.0" encoding="utf-8"?>
<sst xmlns="http://schemas.openxmlformats.org/spreadsheetml/2006/main" count="52" uniqueCount="38">
  <si>
    <t>NO</t>
  </si>
  <si>
    <t>KABUPATEN</t>
  </si>
  <si>
    <t>PUSKESMAS</t>
  </si>
  <si>
    <t>SARANA PENDIDIKAN</t>
  </si>
  <si>
    <t>PASAR</t>
  </si>
  <si>
    <t>SD/MI</t>
  </si>
  <si>
    <t>SMP/MTs</t>
  </si>
  <si>
    <t>∑</t>
  </si>
  <si>
    <t>%</t>
  </si>
  <si>
    <t>JUMLAH (KAB/KOTA)</t>
  </si>
  <si>
    <t>PERSENTASE TEMPAT-TEMPAT UMUM (TTU) MEMENUHI SYARAT KESEHATAN MENURUT KABUPATEN/KOTA</t>
  </si>
  <si>
    <t>TFU TERDAFTAR</t>
  </si>
  <si>
    <t>TFU YANG DILAKUKAN PENGAWASAN SESUAI STANDAR (IKL)</t>
  </si>
  <si>
    <t>SEKOLAH</t>
  </si>
  <si>
    <t>TOTAL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</si>
  <si>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</si>
  <si>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</si>
  <si>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</si>
  <si>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</si>
  <si>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</si>
  <si>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</si>
  <si>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</si>
  <si>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</si>
  <si>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</si>
  <si>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Kota Bima</t>
  </si>
  <si>
    <t>KODE REFERENSI WILAYAH</t>
  </si>
  <si>
    <t>52.01</t>
  </si>
  <si>
    <t>52.02</t>
  </si>
  <si>
    <t>52.03</t>
  </si>
  <si>
    <t>52.04</t>
  </si>
  <si>
    <t>52.05</t>
  </si>
  <si>
    <t>52.06</t>
  </si>
  <si>
    <t>52.07</t>
  </si>
  <si>
    <t>52.08</t>
  </si>
  <si>
    <t>52.71</t>
  </si>
  <si>
    <t>52.72</t>
  </si>
  <si>
    <t>SEMESTER I 2023</t>
  </si>
  <si>
    <t>Sumber:Seksi Kesling dan Kesjaor Dinas Kesehatan Provinsi NTB, 2023 (Update : 18 Agustus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</si>
</sst>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3" fillId="0" borderId="0"/>
  </cellStyleXfs>
  <cellXfs count="54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3" fontId="1" fillId="0" borderId="15" xfId="1" applyNumberFormat="1" applyFont="1" applyBorder="1" applyAlignment="1">
      <alignment vertical="center"/>
    </xf>
    <xf numFmtId="3" fontId="1" fillId="0" borderId="15" xfId="2" applyNumberFormat="1" applyFont="1" applyBorder="1" applyAlignment="1">
      <alignment vertical="center"/>
    </xf>
    <xf numFmtId="3" fontId="1" fillId="0" borderId="7" xfId="2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3" fontId="1" fillId="0" borderId="5" xfId="1" applyNumberFormat="1" applyFont="1" applyBorder="1" applyAlignment="1">
      <alignment vertical="center"/>
    </xf>
    <xf numFmtId="3" fontId="1" fillId="0" borderId="14" xfId="2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" fontId="4" fillId="0" borderId="19" xfId="2" applyNumberFormat="1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2" fillId="0" borderId="0" xfId="0" applyFont="1" applyAlignment="1">
      <alignment vertical="center"/>
    </xf>
    <xf numFmtId="166" fontId="1" fillId="0" borderId="5" xfId="1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1" fillId="0" borderId="0" xfId="4" applyFont="1" applyAlignment="1">
      <alignment vertical="center"/>
    </xf>
    <xf numFmtId="0" fontId="4" fillId="0" borderId="11" xfId="4" applyFont="1" applyBorder="1" applyAlignment="1">
      <alignment horizontal="center" vertical="center" wrapText="1"/>
    </xf>
    <xf numFmtId="0" fontId="6" fillId="0" borderId="11" xfId="4" applyFont="1" applyBorder="1" applyAlignment="1">
      <alignment horizontal="center" vertical="center" wrapText="1"/>
    </xf>
    <xf numFmtId="0" fontId="7" fillId="0" borderId="6" xfId="4" applyFont="1" applyBorder="1" applyAlignment="1">
      <alignment horizontal="center" vertical="center"/>
    </xf>
    <xf numFmtId="0" fontId="8" fillId="0" borderId="0" xfId="4" applyFont="1" applyAlignment="1">
      <alignment vertical="center"/>
    </xf>
    <xf numFmtId="2" fontId="1" fillId="0" borderId="15" xfId="1" applyNumberFormat="1" applyFont="1" applyFill="1" applyBorder="1" applyAlignment="1">
      <alignment horizontal="center" vertical="center"/>
    </xf>
    <xf numFmtId="2" fontId="1" fillId="0" borderId="5" xfId="1" applyNumberFormat="1" applyFont="1" applyFill="1" applyBorder="1" applyAlignment="1">
      <alignment horizontal="center" vertical="center"/>
    </xf>
    <xf numFmtId="2" fontId="4" fillId="0" borderId="19" xfId="1" applyNumberFormat="1" applyFont="1" applyBorder="1" applyAlignment="1">
      <alignment horizontal="center" vertical="center"/>
    </xf>
    <xf numFmtId="2" fontId="4" fillId="0" borderId="18" xfId="1" applyNumberFormat="1" applyFont="1" applyBorder="1" applyAlignment="1">
      <alignment horizontal="center" vertical="center"/>
    </xf>
    <xf numFmtId="41" fontId="1" fillId="0" borderId="15" xfId="3" applyFont="1" applyBorder="1" applyAlignment="1">
      <alignment vertical="center"/>
    </xf>
    <xf numFmtId="41" fontId="1" fillId="0" borderId="5" xfId="3" applyFont="1" applyBorder="1" applyAlignment="1">
      <alignment vertical="center"/>
    </xf>
    <xf numFmtId="3" fontId="4" fillId="0" borderId="19" xfId="2" applyNumberFormat="1" applyFont="1" applyBorder="1" applyAlignment="1">
      <alignment horizontal="center" vertical="center"/>
    </xf>
    <xf numFmtId="2" fontId="1" fillId="0" borderId="5" xfId="2" applyNumberFormat="1" applyFont="1" applyFill="1" applyBorder="1" applyAlignment="1">
      <alignment horizontal="center" vertical="center"/>
    </xf>
    <xf numFmtId="1" fontId="1" fillId="0" borderId="15" xfId="2" applyNumberFormat="1" applyFont="1" applyFill="1" applyBorder="1" applyAlignment="1">
      <alignment horizontal="center" vertical="center"/>
    </xf>
    <xf numFmtId="167" fontId="1" fillId="0" borderId="5" xfId="2" applyNumberFormat="1" applyFont="1" applyFill="1" applyBorder="1" applyAlignment="1">
      <alignment horizontal="center" vertical="center"/>
    </xf>
    <xf numFmtId="2" fontId="1" fillId="0" borderId="14" xfId="2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2" xfId="4" applyFont="1" applyBorder="1" applyAlignment="1">
      <alignment horizontal="center" vertical="center" wrapText="1"/>
    </xf>
    <xf numFmtId="0" fontId="4" fillId="0" borderId="7" xfId="4" applyFont="1" applyBorder="1" applyAlignment="1">
      <alignment horizontal="center" vertical="center" wrapText="1"/>
    </xf>
    <xf numFmtId="0" fontId="4" fillId="0" borderId="14" xfId="4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0" fontId="4" fillId="0" borderId="4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4" fillId="0" borderId="21" xfId="4" applyFont="1" applyBorder="1" applyAlignment="1">
      <alignment horizontal="center" vertical="center" wrapText="1"/>
    </xf>
    <xf numFmtId="0" fontId="4" fillId="0" borderId="22" xfId="4" applyFont="1" applyBorder="1" applyAlignment="1">
      <alignment horizontal="center" vertical="center" wrapText="1"/>
    </xf>
    <xf numFmtId="0" fontId="4" fillId="0" borderId="23" xfId="4" applyFont="1" applyBorder="1" applyAlignment="1">
      <alignment horizontal="center" vertical="center" wrapText="1"/>
    </xf>
    <xf numFmtId="0" fontId="4" fillId="0" borderId="8" xfId="4" applyFont="1" applyBorder="1" applyAlignment="1">
      <alignment horizontal="center" vertical="center" wrapText="1"/>
    </xf>
    <xf numFmtId="0" fontId="4" fillId="0" borderId="9" xfId="4" applyFont="1" applyBorder="1" applyAlignment="1">
      <alignment horizontal="center" vertical="center" wrapText="1"/>
    </xf>
    <xf numFmtId="0" fontId="4" fillId="0" borderId="11" xfId="4" applyFont="1" applyBorder="1" applyAlignment="1">
      <alignment horizontal="center" vertical="center" wrapText="1"/>
    </xf>
    <xf numFmtId="0" fontId="4" fillId="0" borderId="6" xfId="4" applyFont="1" applyBorder="1" applyAlignment="1">
      <alignment horizontal="center" vertical="center" wrapText="1"/>
    </xf>
    <xf numFmtId="0" fontId="4" fillId="0" borderId="10" xfId="4" applyFont="1" applyBorder="1" applyAlignment="1">
      <alignment horizontal="center" vertical="center" wrapText="1"/>
    </xf>
    <xf numFmtId="0" fontId="4" fillId="0" borderId="12" xfId="4" applyFont="1" applyBorder="1" applyAlignment="1">
      <alignment horizontal="center" vertical="center" wrapText="1"/>
    </xf>
    <xf numFmtId="0" fontId="4" fillId="0" borderId="13" xfId="4" applyFont="1" applyBorder="1" applyAlignment="1">
      <alignment horizontal="center" vertical="center" wrapText="1"/>
    </xf>
  </cellXfs>
  <cellStyles count="5">
    <cellStyle name="Comma [0]" xfId="3" builtinId="6"/>
    <cellStyle name="Comma [0] 2 2" xfId="1" xr:uid="{6778E595-57D9-42C2-A00C-E395E0CD5448}"/>
    <cellStyle name="Comma 10" xfId="2" xr:uid="{3EFAF221-F46B-4475-9129-54A3F03E6664}"/>
    <cellStyle name="Normal" xfId="0" builtinId="0"/>
    <cellStyle name="Normal 3" xfId="4" xr:uid="{FCA65781-0171-490F-9D1D-B28A2229E6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le%20Prapti\PROFIL%20KESEHATAN\Profil%202021\TABEL%20PROFIL%20KESEHATAN%20%202021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 PRIMER_RUJUKAN_FARMASI"/>
      <sheetName val="5_YANKES PRIMER_RUJUKAN"/>
      <sheetName val="6_YANKES RUJUKAN"/>
      <sheetName val="7_YANKES_RUJUKAN"/>
      <sheetName val="8_YANKES_RUJUKAN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GIZI"/>
      <sheetName val="43_GIZI"/>
      <sheetName val="44_GIZI"/>
      <sheetName val="45_KESGA_UKS"/>
      <sheetName val="46_YANKES PRIMER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_SURVEILANS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PTM"/>
      <sheetName val="72_KESLING"/>
      <sheetName val="73_KESLING"/>
      <sheetName val="74_KESLING"/>
      <sheetName val="75_KESLING"/>
      <sheetName val="76_KESLING"/>
      <sheetName val="77_PROMKES"/>
      <sheetName val="78_PROMKES"/>
      <sheetName val="79_GIZI"/>
      <sheetName val="80_KESLING"/>
      <sheetName val="81_KESLING"/>
      <sheetName val="77_SDMK"/>
      <sheetName val="77_AKREDITASI"/>
      <sheetName val="78_YANKES PRIMER"/>
      <sheetName val="79_YANKES PRIMER"/>
      <sheetName val="85_SURVEILANS"/>
      <sheetName val="86_SURVEILANS"/>
      <sheetName val="87_SUBBAG PROGRAM"/>
      <sheetName val="88_10 besar penyakit"/>
    </sheetNames>
    <sheetDataSet>
      <sheetData sheetId="0" refreshError="1"/>
      <sheetData sheetId="1" refreshError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4366E-024D-4107-BE80-66A03869DA1D}">
  <dimension ref="A2:S24"/>
  <sheetViews>
    <sheetView tabSelected="1" zoomScale="60" zoomScaleNormal="60" workbookViewId="0">
      <selection activeCell="L33" sqref="L33"/>
    </sheetView>
  </sheetViews>
  <sheetFormatPr defaultColWidth="19" defaultRowHeight="15" x14ac:dyDescent="0.25"/>
  <cols>
    <col min="1" max="1" width="7.5703125" style="1" customWidth="1"/>
    <col min="2" max="2" width="21.5703125" style="1" customWidth="1"/>
    <col min="3" max="3" width="26.140625" style="1" customWidth="1"/>
    <col min="4" max="4" width="21.7109375" style="1" customWidth="1"/>
    <col min="5" max="6" width="9.7109375" style="1" customWidth="1"/>
    <col min="7" max="9" width="18.140625" style="1" customWidth="1"/>
    <col min="10" max="13" width="9.85546875" style="1" customWidth="1"/>
    <col min="14" max="19" width="9.7109375" style="1" customWidth="1"/>
    <col min="20" max="248" width="19" style="1"/>
    <col min="249" max="249" width="4" style="1" customWidth="1"/>
    <col min="250" max="251" width="21.7109375" style="1" customWidth="1"/>
    <col min="252" max="275" width="9.7109375" style="1" customWidth="1"/>
    <col min="276" max="504" width="19" style="1"/>
    <col min="505" max="505" width="4" style="1" customWidth="1"/>
    <col min="506" max="507" width="21.7109375" style="1" customWidth="1"/>
    <col min="508" max="531" width="9.7109375" style="1" customWidth="1"/>
    <col min="532" max="760" width="19" style="1"/>
    <col min="761" max="761" width="4" style="1" customWidth="1"/>
    <col min="762" max="763" width="21.7109375" style="1" customWidth="1"/>
    <col min="764" max="787" width="9.7109375" style="1" customWidth="1"/>
    <col min="788" max="1016" width="19" style="1"/>
    <col min="1017" max="1017" width="4" style="1" customWidth="1"/>
    <col min="1018" max="1019" width="21.7109375" style="1" customWidth="1"/>
    <col min="1020" max="1043" width="9.7109375" style="1" customWidth="1"/>
    <col min="1044" max="1272" width="19" style="1"/>
    <col min="1273" max="1273" width="4" style="1" customWidth="1"/>
    <col min="1274" max="1275" width="21.7109375" style="1" customWidth="1"/>
    <col min="1276" max="1299" width="9.7109375" style="1" customWidth="1"/>
    <col min="1300" max="1528" width="19" style="1"/>
    <col min="1529" max="1529" width="4" style="1" customWidth="1"/>
    <col min="1530" max="1531" width="21.7109375" style="1" customWidth="1"/>
    <col min="1532" max="1555" width="9.7109375" style="1" customWidth="1"/>
    <col min="1556" max="1784" width="19" style="1"/>
    <col min="1785" max="1785" width="4" style="1" customWidth="1"/>
    <col min="1786" max="1787" width="21.7109375" style="1" customWidth="1"/>
    <col min="1788" max="1811" width="9.7109375" style="1" customWidth="1"/>
    <col min="1812" max="2040" width="19" style="1"/>
    <col min="2041" max="2041" width="4" style="1" customWidth="1"/>
    <col min="2042" max="2043" width="21.7109375" style="1" customWidth="1"/>
    <col min="2044" max="2067" width="9.7109375" style="1" customWidth="1"/>
    <col min="2068" max="2296" width="19" style="1"/>
    <col min="2297" max="2297" width="4" style="1" customWidth="1"/>
    <col min="2298" max="2299" width="21.7109375" style="1" customWidth="1"/>
    <col min="2300" max="2323" width="9.7109375" style="1" customWidth="1"/>
    <col min="2324" max="2552" width="19" style="1"/>
    <col min="2553" max="2553" width="4" style="1" customWidth="1"/>
    <col min="2554" max="2555" width="21.7109375" style="1" customWidth="1"/>
    <col min="2556" max="2579" width="9.7109375" style="1" customWidth="1"/>
    <col min="2580" max="2808" width="19" style="1"/>
    <col min="2809" max="2809" width="4" style="1" customWidth="1"/>
    <col min="2810" max="2811" width="21.7109375" style="1" customWidth="1"/>
    <col min="2812" max="2835" width="9.7109375" style="1" customWidth="1"/>
    <col min="2836" max="3064" width="19" style="1"/>
    <col min="3065" max="3065" width="4" style="1" customWidth="1"/>
    <col min="3066" max="3067" width="21.7109375" style="1" customWidth="1"/>
    <col min="3068" max="3091" width="9.7109375" style="1" customWidth="1"/>
    <col min="3092" max="3320" width="19" style="1"/>
    <col min="3321" max="3321" width="4" style="1" customWidth="1"/>
    <col min="3322" max="3323" width="21.7109375" style="1" customWidth="1"/>
    <col min="3324" max="3347" width="9.7109375" style="1" customWidth="1"/>
    <col min="3348" max="3576" width="19" style="1"/>
    <col min="3577" max="3577" width="4" style="1" customWidth="1"/>
    <col min="3578" max="3579" width="21.7109375" style="1" customWidth="1"/>
    <col min="3580" max="3603" width="9.7109375" style="1" customWidth="1"/>
    <col min="3604" max="3832" width="19" style="1"/>
    <col min="3833" max="3833" width="4" style="1" customWidth="1"/>
    <col min="3834" max="3835" width="21.7109375" style="1" customWidth="1"/>
    <col min="3836" max="3859" width="9.7109375" style="1" customWidth="1"/>
    <col min="3860" max="4088" width="19" style="1"/>
    <col min="4089" max="4089" width="4" style="1" customWidth="1"/>
    <col min="4090" max="4091" width="21.7109375" style="1" customWidth="1"/>
    <col min="4092" max="4115" width="9.7109375" style="1" customWidth="1"/>
    <col min="4116" max="4344" width="19" style="1"/>
    <col min="4345" max="4345" width="4" style="1" customWidth="1"/>
    <col min="4346" max="4347" width="21.7109375" style="1" customWidth="1"/>
    <col min="4348" max="4371" width="9.7109375" style="1" customWidth="1"/>
    <col min="4372" max="4600" width="19" style="1"/>
    <col min="4601" max="4601" width="4" style="1" customWidth="1"/>
    <col min="4602" max="4603" width="21.7109375" style="1" customWidth="1"/>
    <col min="4604" max="4627" width="9.7109375" style="1" customWidth="1"/>
    <col min="4628" max="4856" width="19" style="1"/>
    <col min="4857" max="4857" width="4" style="1" customWidth="1"/>
    <col min="4858" max="4859" width="21.7109375" style="1" customWidth="1"/>
    <col min="4860" max="4883" width="9.7109375" style="1" customWidth="1"/>
    <col min="4884" max="5112" width="19" style="1"/>
    <col min="5113" max="5113" width="4" style="1" customWidth="1"/>
    <col min="5114" max="5115" width="21.7109375" style="1" customWidth="1"/>
    <col min="5116" max="5139" width="9.7109375" style="1" customWidth="1"/>
    <col min="5140" max="5368" width="19" style="1"/>
    <col min="5369" max="5369" width="4" style="1" customWidth="1"/>
    <col min="5370" max="5371" width="21.7109375" style="1" customWidth="1"/>
    <col min="5372" max="5395" width="9.7109375" style="1" customWidth="1"/>
    <col min="5396" max="5624" width="19" style="1"/>
    <col min="5625" max="5625" width="4" style="1" customWidth="1"/>
    <col min="5626" max="5627" width="21.7109375" style="1" customWidth="1"/>
    <col min="5628" max="5651" width="9.7109375" style="1" customWidth="1"/>
    <col min="5652" max="5880" width="19" style="1"/>
    <col min="5881" max="5881" width="4" style="1" customWidth="1"/>
    <col min="5882" max="5883" width="21.7109375" style="1" customWidth="1"/>
    <col min="5884" max="5907" width="9.7109375" style="1" customWidth="1"/>
    <col min="5908" max="6136" width="19" style="1"/>
    <col min="6137" max="6137" width="4" style="1" customWidth="1"/>
    <col min="6138" max="6139" width="21.7109375" style="1" customWidth="1"/>
    <col min="6140" max="6163" width="9.7109375" style="1" customWidth="1"/>
    <col min="6164" max="6392" width="19" style="1"/>
    <col min="6393" max="6393" width="4" style="1" customWidth="1"/>
    <col min="6394" max="6395" width="21.7109375" style="1" customWidth="1"/>
    <col min="6396" max="6419" width="9.7109375" style="1" customWidth="1"/>
    <col min="6420" max="6648" width="19" style="1"/>
    <col min="6649" max="6649" width="4" style="1" customWidth="1"/>
    <col min="6650" max="6651" width="21.7109375" style="1" customWidth="1"/>
    <col min="6652" max="6675" width="9.7109375" style="1" customWidth="1"/>
    <col min="6676" max="6904" width="19" style="1"/>
    <col min="6905" max="6905" width="4" style="1" customWidth="1"/>
    <col min="6906" max="6907" width="21.7109375" style="1" customWidth="1"/>
    <col min="6908" max="6931" width="9.7109375" style="1" customWidth="1"/>
    <col min="6932" max="7160" width="19" style="1"/>
    <col min="7161" max="7161" width="4" style="1" customWidth="1"/>
    <col min="7162" max="7163" width="21.7109375" style="1" customWidth="1"/>
    <col min="7164" max="7187" width="9.7109375" style="1" customWidth="1"/>
    <col min="7188" max="7416" width="19" style="1"/>
    <col min="7417" max="7417" width="4" style="1" customWidth="1"/>
    <col min="7418" max="7419" width="21.7109375" style="1" customWidth="1"/>
    <col min="7420" max="7443" width="9.7109375" style="1" customWidth="1"/>
    <col min="7444" max="7672" width="19" style="1"/>
    <col min="7673" max="7673" width="4" style="1" customWidth="1"/>
    <col min="7674" max="7675" width="21.7109375" style="1" customWidth="1"/>
    <col min="7676" max="7699" width="9.7109375" style="1" customWidth="1"/>
    <col min="7700" max="7928" width="19" style="1"/>
    <col min="7929" max="7929" width="4" style="1" customWidth="1"/>
    <col min="7930" max="7931" width="21.7109375" style="1" customWidth="1"/>
    <col min="7932" max="7955" width="9.7109375" style="1" customWidth="1"/>
    <col min="7956" max="8184" width="19" style="1"/>
    <col min="8185" max="8185" width="4" style="1" customWidth="1"/>
    <col min="8186" max="8187" width="21.7109375" style="1" customWidth="1"/>
    <col min="8188" max="8211" width="9.7109375" style="1" customWidth="1"/>
    <col min="8212" max="8440" width="19" style="1"/>
    <col min="8441" max="8441" width="4" style="1" customWidth="1"/>
    <col min="8442" max="8443" width="21.7109375" style="1" customWidth="1"/>
    <col min="8444" max="8467" width="9.7109375" style="1" customWidth="1"/>
    <col min="8468" max="8696" width="19" style="1"/>
    <col min="8697" max="8697" width="4" style="1" customWidth="1"/>
    <col min="8698" max="8699" width="21.7109375" style="1" customWidth="1"/>
    <col min="8700" max="8723" width="9.7109375" style="1" customWidth="1"/>
    <col min="8724" max="8952" width="19" style="1"/>
    <col min="8953" max="8953" width="4" style="1" customWidth="1"/>
    <col min="8954" max="8955" width="21.7109375" style="1" customWidth="1"/>
    <col min="8956" max="8979" width="9.7109375" style="1" customWidth="1"/>
    <col min="8980" max="9208" width="19" style="1"/>
    <col min="9209" max="9209" width="4" style="1" customWidth="1"/>
    <col min="9210" max="9211" width="21.7109375" style="1" customWidth="1"/>
    <col min="9212" max="9235" width="9.7109375" style="1" customWidth="1"/>
    <col min="9236" max="9464" width="19" style="1"/>
    <col min="9465" max="9465" width="4" style="1" customWidth="1"/>
    <col min="9466" max="9467" width="21.7109375" style="1" customWidth="1"/>
    <col min="9468" max="9491" width="9.7109375" style="1" customWidth="1"/>
    <col min="9492" max="9720" width="19" style="1"/>
    <col min="9721" max="9721" width="4" style="1" customWidth="1"/>
    <col min="9722" max="9723" width="21.7109375" style="1" customWidth="1"/>
    <col min="9724" max="9747" width="9.7109375" style="1" customWidth="1"/>
    <col min="9748" max="9976" width="19" style="1"/>
    <col min="9977" max="9977" width="4" style="1" customWidth="1"/>
    <col min="9978" max="9979" width="21.7109375" style="1" customWidth="1"/>
    <col min="9980" max="10003" width="9.7109375" style="1" customWidth="1"/>
    <col min="10004" max="10232" width="19" style="1"/>
    <col min="10233" max="10233" width="4" style="1" customWidth="1"/>
    <col min="10234" max="10235" width="21.7109375" style="1" customWidth="1"/>
    <col min="10236" max="10259" width="9.7109375" style="1" customWidth="1"/>
    <col min="10260" max="10488" width="19" style="1"/>
    <col min="10489" max="10489" width="4" style="1" customWidth="1"/>
    <col min="10490" max="10491" width="21.7109375" style="1" customWidth="1"/>
    <col min="10492" max="10515" width="9.7109375" style="1" customWidth="1"/>
    <col min="10516" max="10744" width="19" style="1"/>
    <col min="10745" max="10745" width="4" style="1" customWidth="1"/>
    <col min="10746" max="10747" width="21.7109375" style="1" customWidth="1"/>
    <col min="10748" max="10771" width="9.7109375" style="1" customWidth="1"/>
    <col min="10772" max="11000" width="19" style="1"/>
    <col min="11001" max="11001" width="4" style="1" customWidth="1"/>
    <col min="11002" max="11003" width="21.7109375" style="1" customWidth="1"/>
    <col min="11004" max="11027" width="9.7109375" style="1" customWidth="1"/>
    <col min="11028" max="11256" width="19" style="1"/>
    <col min="11257" max="11257" width="4" style="1" customWidth="1"/>
    <col min="11258" max="11259" width="21.7109375" style="1" customWidth="1"/>
    <col min="11260" max="11283" width="9.7109375" style="1" customWidth="1"/>
    <col min="11284" max="11512" width="19" style="1"/>
    <col min="11513" max="11513" width="4" style="1" customWidth="1"/>
    <col min="11514" max="11515" width="21.7109375" style="1" customWidth="1"/>
    <col min="11516" max="11539" width="9.7109375" style="1" customWidth="1"/>
    <col min="11540" max="11768" width="19" style="1"/>
    <col min="11769" max="11769" width="4" style="1" customWidth="1"/>
    <col min="11770" max="11771" width="21.7109375" style="1" customWidth="1"/>
    <col min="11772" max="11795" width="9.7109375" style="1" customWidth="1"/>
    <col min="11796" max="12024" width="19" style="1"/>
    <col min="12025" max="12025" width="4" style="1" customWidth="1"/>
    <col min="12026" max="12027" width="21.7109375" style="1" customWidth="1"/>
    <col min="12028" max="12051" width="9.7109375" style="1" customWidth="1"/>
    <col min="12052" max="12280" width="19" style="1"/>
    <col min="12281" max="12281" width="4" style="1" customWidth="1"/>
    <col min="12282" max="12283" width="21.7109375" style="1" customWidth="1"/>
    <col min="12284" max="12307" width="9.7109375" style="1" customWidth="1"/>
    <col min="12308" max="12536" width="19" style="1"/>
    <col min="12537" max="12537" width="4" style="1" customWidth="1"/>
    <col min="12538" max="12539" width="21.7109375" style="1" customWidth="1"/>
    <col min="12540" max="12563" width="9.7109375" style="1" customWidth="1"/>
    <col min="12564" max="12792" width="19" style="1"/>
    <col min="12793" max="12793" width="4" style="1" customWidth="1"/>
    <col min="12794" max="12795" width="21.7109375" style="1" customWidth="1"/>
    <col min="12796" max="12819" width="9.7109375" style="1" customWidth="1"/>
    <col min="12820" max="13048" width="19" style="1"/>
    <col min="13049" max="13049" width="4" style="1" customWidth="1"/>
    <col min="13050" max="13051" width="21.7109375" style="1" customWidth="1"/>
    <col min="13052" max="13075" width="9.7109375" style="1" customWidth="1"/>
    <col min="13076" max="13304" width="19" style="1"/>
    <col min="13305" max="13305" width="4" style="1" customWidth="1"/>
    <col min="13306" max="13307" width="21.7109375" style="1" customWidth="1"/>
    <col min="13308" max="13331" width="9.7109375" style="1" customWidth="1"/>
    <col min="13332" max="13560" width="19" style="1"/>
    <col min="13561" max="13561" width="4" style="1" customWidth="1"/>
    <col min="13562" max="13563" width="21.7109375" style="1" customWidth="1"/>
    <col min="13564" max="13587" width="9.7109375" style="1" customWidth="1"/>
    <col min="13588" max="13816" width="19" style="1"/>
    <col min="13817" max="13817" width="4" style="1" customWidth="1"/>
    <col min="13818" max="13819" width="21.7109375" style="1" customWidth="1"/>
    <col min="13820" max="13843" width="9.7109375" style="1" customWidth="1"/>
    <col min="13844" max="14072" width="19" style="1"/>
    <col min="14073" max="14073" width="4" style="1" customWidth="1"/>
    <col min="14074" max="14075" width="21.7109375" style="1" customWidth="1"/>
    <col min="14076" max="14099" width="9.7109375" style="1" customWidth="1"/>
    <col min="14100" max="14328" width="19" style="1"/>
    <col min="14329" max="14329" width="4" style="1" customWidth="1"/>
    <col min="14330" max="14331" width="21.7109375" style="1" customWidth="1"/>
    <col min="14332" max="14355" width="9.7109375" style="1" customWidth="1"/>
    <col min="14356" max="14584" width="19" style="1"/>
    <col min="14585" max="14585" width="4" style="1" customWidth="1"/>
    <col min="14586" max="14587" width="21.7109375" style="1" customWidth="1"/>
    <col min="14588" max="14611" width="9.7109375" style="1" customWidth="1"/>
    <col min="14612" max="14840" width="19" style="1"/>
    <col min="14841" max="14841" width="4" style="1" customWidth="1"/>
    <col min="14842" max="14843" width="21.7109375" style="1" customWidth="1"/>
    <col min="14844" max="14867" width="9.7109375" style="1" customWidth="1"/>
    <col min="14868" max="15096" width="19" style="1"/>
    <col min="15097" max="15097" width="4" style="1" customWidth="1"/>
    <col min="15098" max="15099" width="21.7109375" style="1" customWidth="1"/>
    <col min="15100" max="15123" width="9.7109375" style="1" customWidth="1"/>
    <col min="15124" max="15352" width="19" style="1"/>
    <col min="15353" max="15353" width="4" style="1" customWidth="1"/>
    <col min="15354" max="15355" width="21.7109375" style="1" customWidth="1"/>
    <col min="15356" max="15379" width="9.7109375" style="1" customWidth="1"/>
    <col min="15380" max="15608" width="19" style="1"/>
    <col min="15609" max="15609" width="4" style="1" customWidth="1"/>
    <col min="15610" max="15611" width="21.7109375" style="1" customWidth="1"/>
    <col min="15612" max="15635" width="9.7109375" style="1" customWidth="1"/>
    <col min="15636" max="15864" width="19" style="1"/>
    <col min="15865" max="15865" width="4" style="1" customWidth="1"/>
    <col min="15866" max="15867" width="21.7109375" style="1" customWidth="1"/>
    <col min="15868" max="15891" width="9.7109375" style="1" customWidth="1"/>
    <col min="15892" max="16120" width="19" style="1"/>
    <col min="16121" max="16121" width="4" style="1" customWidth="1"/>
    <col min="16122" max="16123" width="21.7109375" style="1" customWidth="1"/>
    <col min="16124" max="16147" width="9.7109375" style="1" customWidth="1"/>
    <col min="16148" max="16384" width="19" style="1"/>
  </cols>
  <sheetData>
    <row r="2" spans="1:19" s="33" customFormat="1" ht="16.5" x14ac:dyDescent="0.25">
      <c r="A2" s="37" t="s">
        <v>10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19" s="33" customFormat="1" ht="16.5" x14ac:dyDescent="0.25">
      <c r="H3" s="34" t="str">
        <f>'[1]1_BPS'!E5</f>
        <v>PROVINSI</v>
      </c>
      <c r="I3" s="35" t="str">
        <f>'[1]1_BPS'!F5</f>
        <v>NUSA TENGGARA BARAT</v>
      </c>
    </row>
    <row r="4" spans="1:19" s="33" customFormat="1" ht="16.5" x14ac:dyDescent="0.25">
      <c r="H4" s="34" t="str">
        <f>'[1]1_BPS'!E6</f>
        <v xml:space="preserve">TAHUN </v>
      </c>
      <c r="I4" s="35" t="s">
        <v>36</v>
      </c>
    </row>
    <row r="5" spans="1:19" ht="27" customHeight="1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s="17" customFormat="1" ht="47.25" customHeight="1" x14ac:dyDescent="0.25">
      <c r="A6" s="38" t="s">
        <v>0</v>
      </c>
      <c r="B6" s="38" t="s">
        <v>25</v>
      </c>
      <c r="C6" s="38" t="s">
        <v>1</v>
      </c>
      <c r="D6" s="38" t="s">
        <v>2</v>
      </c>
      <c r="E6" s="41" t="s">
        <v>11</v>
      </c>
      <c r="F6" s="42"/>
      <c r="G6" s="42"/>
      <c r="H6" s="42"/>
      <c r="I6" s="43"/>
      <c r="J6" s="44" t="s">
        <v>12</v>
      </c>
      <c r="K6" s="45"/>
      <c r="L6" s="45"/>
      <c r="M6" s="45"/>
      <c r="N6" s="45"/>
      <c r="O6" s="45"/>
      <c r="P6" s="45"/>
      <c r="Q6" s="45"/>
      <c r="R6" s="45"/>
      <c r="S6" s="46"/>
    </row>
    <row r="7" spans="1:19" s="17" customFormat="1" ht="15.75" x14ac:dyDescent="0.25">
      <c r="A7" s="39"/>
      <c r="B7" s="39"/>
      <c r="C7" s="39"/>
      <c r="D7" s="39"/>
      <c r="E7" s="47" t="s">
        <v>13</v>
      </c>
      <c r="F7" s="48"/>
      <c r="G7" s="49" t="s">
        <v>2</v>
      </c>
      <c r="H7" s="49" t="s">
        <v>4</v>
      </c>
      <c r="I7" s="49" t="s">
        <v>14</v>
      </c>
      <c r="J7" s="50" t="s">
        <v>3</v>
      </c>
      <c r="K7" s="50"/>
      <c r="L7" s="50"/>
      <c r="M7" s="50"/>
      <c r="N7" s="47" t="s">
        <v>2</v>
      </c>
      <c r="O7" s="51"/>
      <c r="P7" s="47" t="s">
        <v>4</v>
      </c>
      <c r="Q7" s="51"/>
      <c r="R7" s="47" t="s">
        <v>14</v>
      </c>
      <c r="S7" s="51"/>
    </row>
    <row r="8" spans="1:19" s="17" customFormat="1" ht="15.75" x14ac:dyDescent="0.25">
      <c r="A8" s="39"/>
      <c r="B8" s="39"/>
      <c r="C8" s="39"/>
      <c r="D8" s="39"/>
      <c r="E8" s="41"/>
      <c r="F8" s="42"/>
      <c r="G8" s="39"/>
      <c r="H8" s="39"/>
      <c r="I8" s="39"/>
      <c r="J8" s="52" t="s">
        <v>5</v>
      </c>
      <c r="K8" s="53"/>
      <c r="L8" s="52" t="s">
        <v>6</v>
      </c>
      <c r="M8" s="53"/>
      <c r="N8" s="41"/>
      <c r="O8" s="43"/>
      <c r="P8" s="41"/>
      <c r="Q8" s="43"/>
      <c r="R8" s="41"/>
      <c r="S8" s="43"/>
    </row>
    <row r="9" spans="1:19" s="17" customFormat="1" ht="31.5" x14ac:dyDescent="0.25">
      <c r="A9" s="40"/>
      <c r="B9" s="40"/>
      <c r="C9" s="40"/>
      <c r="D9" s="40"/>
      <c r="E9" s="18" t="s">
        <v>5</v>
      </c>
      <c r="F9" s="18" t="s">
        <v>6</v>
      </c>
      <c r="G9" s="40"/>
      <c r="H9" s="40"/>
      <c r="I9" s="40"/>
      <c r="J9" s="19" t="s">
        <v>7</v>
      </c>
      <c r="K9" s="18" t="s">
        <v>8</v>
      </c>
      <c r="L9" s="19" t="s">
        <v>7</v>
      </c>
      <c r="M9" s="18" t="s">
        <v>8</v>
      </c>
      <c r="N9" s="19" t="s">
        <v>7</v>
      </c>
      <c r="O9" s="18" t="s">
        <v>8</v>
      </c>
      <c r="P9" s="19" t="s">
        <v>7</v>
      </c>
      <c r="Q9" s="18" t="s">
        <v>8</v>
      </c>
      <c r="R9" s="19" t="s">
        <v>7</v>
      </c>
      <c r="S9" s="18" t="s">
        <v>8</v>
      </c>
    </row>
    <row r="10" spans="1:19" s="21" customFormat="1" ht="12" x14ac:dyDescent="0.25">
      <c r="A10" s="20">
        <v>1</v>
      </c>
      <c r="B10" s="20">
        <v>2</v>
      </c>
      <c r="C10" s="20">
        <v>3</v>
      </c>
      <c r="D10" s="20">
        <v>4</v>
      </c>
      <c r="E10" s="20">
        <v>5</v>
      </c>
      <c r="F10" s="20">
        <v>6</v>
      </c>
      <c r="G10" s="20">
        <v>7</v>
      </c>
      <c r="H10" s="20">
        <v>8</v>
      </c>
      <c r="I10" s="20">
        <v>9</v>
      </c>
      <c r="J10" s="20">
        <v>10</v>
      </c>
      <c r="K10" s="20">
        <v>11</v>
      </c>
      <c r="L10" s="20">
        <v>12</v>
      </c>
      <c r="M10" s="20">
        <v>13</v>
      </c>
      <c r="N10" s="20">
        <v>14</v>
      </c>
      <c r="O10" s="20">
        <v>15</v>
      </c>
      <c r="P10" s="20">
        <v>16</v>
      </c>
      <c r="Q10" s="20">
        <v>17</v>
      </c>
      <c r="R10" s="20">
        <v>18</v>
      </c>
      <c r="S10" s="20">
        <v>19</v>
      </c>
    </row>
    <row r="11" spans="1:19" x14ac:dyDescent="0.25">
      <c r="A11" s="3">
        <v>1</v>
      </c>
      <c r="B11" s="36" t="s">
        <v>26</v>
      </c>
      <c r="C11" s="3" t="s">
        <v>15</v>
      </c>
      <c r="D11" s="3">
        <v>20</v>
      </c>
      <c r="E11" s="4">
        <v>450</v>
      </c>
      <c r="F11" s="4">
        <v>195</v>
      </c>
      <c r="G11" s="4">
        <v>20</v>
      </c>
      <c r="H11" s="5">
        <v>32</v>
      </c>
      <c r="I11" s="4">
        <v>697</v>
      </c>
      <c r="J11" s="4">
        <v>428</v>
      </c>
      <c r="K11" s="22">
        <f>J11/E11*100</f>
        <v>95.111111111111114</v>
      </c>
      <c r="L11" s="6">
        <v>184</v>
      </c>
      <c r="M11" s="22">
        <f>L11/F11*100</f>
        <v>94.358974358974351</v>
      </c>
      <c r="N11" s="26">
        <v>20</v>
      </c>
      <c r="O11" s="22">
        <f>N11/G11*100</f>
        <v>100</v>
      </c>
      <c r="P11" s="26">
        <v>25</v>
      </c>
      <c r="Q11" s="22">
        <f>P11/H11*100</f>
        <v>78.125</v>
      </c>
      <c r="R11" s="30">
        <f>SUM(J11,L11,N11,P11)</f>
        <v>657</v>
      </c>
      <c r="S11" s="22">
        <f>R11/I11*100</f>
        <v>94.261119081779057</v>
      </c>
    </row>
    <row r="12" spans="1:19" x14ac:dyDescent="0.25">
      <c r="A12" s="3">
        <v>2</v>
      </c>
      <c r="B12" s="36" t="s">
        <v>27</v>
      </c>
      <c r="C12" s="3" t="s">
        <v>16</v>
      </c>
      <c r="D12" s="3">
        <v>28</v>
      </c>
      <c r="E12" s="4">
        <v>879</v>
      </c>
      <c r="F12" s="4">
        <v>345</v>
      </c>
      <c r="G12" s="4">
        <v>28</v>
      </c>
      <c r="H12" s="5">
        <v>44</v>
      </c>
      <c r="I12" s="4">
        <v>1296</v>
      </c>
      <c r="J12" s="4">
        <v>614</v>
      </c>
      <c r="K12" s="22">
        <f t="shared" ref="K12:K20" si="0">J12/E12*100</f>
        <v>69.852104664391362</v>
      </c>
      <c r="L12" s="6">
        <v>200</v>
      </c>
      <c r="M12" s="22">
        <f t="shared" ref="M12:M20" si="1">L12/F12*100</f>
        <v>57.971014492753625</v>
      </c>
      <c r="N12" s="26">
        <v>28</v>
      </c>
      <c r="O12" s="22">
        <f t="shared" ref="O12:O20" si="2">N12/G12*100</f>
        <v>100</v>
      </c>
      <c r="P12" s="26">
        <v>7</v>
      </c>
      <c r="Q12" s="22">
        <f t="shared" ref="Q12:Q20" si="3">P12/H12*100</f>
        <v>15.909090909090908</v>
      </c>
      <c r="R12" s="30">
        <f t="shared" ref="R12:R20" si="4">SUM(J12,L12,N12,P12)</f>
        <v>849</v>
      </c>
      <c r="S12" s="22">
        <f t="shared" ref="S12:S20" si="5">R12/I12*100</f>
        <v>65.509259259259252</v>
      </c>
    </row>
    <row r="13" spans="1:19" x14ac:dyDescent="0.25">
      <c r="A13" s="3">
        <v>3</v>
      </c>
      <c r="B13" s="36" t="s">
        <v>28</v>
      </c>
      <c r="C13" s="3" t="s">
        <v>17</v>
      </c>
      <c r="D13" s="3">
        <v>35</v>
      </c>
      <c r="E13" s="4">
        <v>969</v>
      </c>
      <c r="F13" s="4">
        <v>443</v>
      </c>
      <c r="G13" s="4">
        <v>35</v>
      </c>
      <c r="H13" s="5">
        <v>23</v>
      </c>
      <c r="I13" s="4">
        <v>1470</v>
      </c>
      <c r="J13" s="4">
        <v>660</v>
      </c>
      <c r="K13" s="22">
        <f t="shared" si="0"/>
        <v>68.111455108359138</v>
      </c>
      <c r="L13" s="6">
        <v>290</v>
      </c>
      <c r="M13" s="22">
        <f t="shared" si="1"/>
        <v>65.462753950338609</v>
      </c>
      <c r="N13" s="26">
        <v>35</v>
      </c>
      <c r="O13" s="22">
        <f t="shared" si="2"/>
        <v>100</v>
      </c>
      <c r="P13" s="26">
        <v>22</v>
      </c>
      <c r="Q13" s="22">
        <f t="shared" si="3"/>
        <v>95.652173913043484</v>
      </c>
      <c r="R13" s="30">
        <f t="shared" si="4"/>
        <v>1007</v>
      </c>
      <c r="S13" s="22">
        <f t="shared" si="5"/>
        <v>68.503401360544217</v>
      </c>
    </row>
    <row r="14" spans="1:19" x14ac:dyDescent="0.25">
      <c r="A14" s="3">
        <v>4</v>
      </c>
      <c r="B14" s="36" t="s">
        <v>29</v>
      </c>
      <c r="C14" s="3" t="s">
        <v>18</v>
      </c>
      <c r="D14" s="3">
        <v>26</v>
      </c>
      <c r="E14" s="4">
        <v>398</v>
      </c>
      <c r="F14" s="4">
        <v>126</v>
      </c>
      <c r="G14" s="4">
        <v>26</v>
      </c>
      <c r="H14" s="5">
        <v>15</v>
      </c>
      <c r="I14" s="4">
        <v>565</v>
      </c>
      <c r="J14" s="4">
        <v>325</v>
      </c>
      <c r="K14" s="22">
        <f t="shared" si="0"/>
        <v>81.658291457286438</v>
      </c>
      <c r="L14" s="6">
        <v>90</v>
      </c>
      <c r="M14" s="22">
        <f t="shared" si="1"/>
        <v>71.428571428571431</v>
      </c>
      <c r="N14" s="26">
        <v>26</v>
      </c>
      <c r="O14" s="22">
        <f t="shared" si="2"/>
        <v>100</v>
      </c>
      <c r="P14" s="26">
        <v>8</v>
      </c>
      <c r="Q14" s="22">
        <f t="shared" si="3"/>
        <v>53.333333333333336</v>
      </c>
      <c r="R14" s="30">
        <f t="shared" si="4"/>
        <v>449</v>
      </c>
      <c r="S14" s="22">
        <f t="shared" si="5"/>
        <v>79.469026548672559</v>
      </c>
    </row>
    <row r="15" spans="1:19" x14ac:dyDescent="0.25">
      <c r="A15" s="3">
        <v>5</v>
      </c>
      <c r="B15" s="36" t="s">
        <v>30</v>
      </c>
      <c r="C15" s="3" t="s">
        <v>19</v>
      </c>
      <c r="D15" s="3">
        <v>10</v>
      </c>
      <c r="E15" s="4">
        <v>272</v>
      </c>
      <c r="F15" s="4">
        <v>92</v>
      </c>
      <c r="G15" s="4">
        <v>10</v>
      </c>
      <c r="H15" s="5">
        <v>15</v>
      </c>
      <c r="I15" s="4">
        <v>389</v>
      </c>
      <c r="J15" s="4">
        <v>221</v>
      </c>
      <c r="K15" s="22">
        <f t="shared" si="0"/>
        <v>81.25</v>
      </c>
      <c r="L15" s="6">
        <v>83</v>
      </c>
      <c r="M15" s="22">
        <f t="shared" si="1"/>
        <v>90.217391304347828</v>
      </c>
      <c r="N15" s="26">
        <v>10</v>
      </c>
      <c r="O15" s="22">
        <f t="shared" si="2"/>
        <v>100</v>
      </c>
      <c r="P15" s="26">
        <v>7</v>
      </c>
      <c r="Q15" s="22">
        <f t="shared" si="3"/>
        <v>46.666666666666664</v>
      </c>
      <c r="R15" s="30">
        <f t="shared" si="4"/>
        <v>321</v>
      </c>
      <c r="S15" s="22">
        <f t="shared" si="5"/>
        <v>82.519280205655534</v>
      </c>
    </row>
    <row r="16" spans="1:19" x14ac:dyDescent="0.25">
      <c r="A16" s="3">
        <v>6</v>
      </c>
      <c r="B16" s="36" t="s">
        <v>31</v>
      </c>
      <c r="C16" s="3" t="s">
        <v>20</v>
      </c>
      <c r="D16" s="3">
        <v>21</v>
      </c>
      <c r="E16" s="4">
        <v>472</v>
      </c>
      <c r="F16" s="4">
        <v>162</v>
      </c>
      <c r="G16" s="4">
        <v>21</v>
      </c>
      <c r="H16" s="5">
        <v>8</v>
      </c>
      <c r="I16" s="4">
        <v>663</v>
      </c>
      <c r="J16" s="4">
        <v>289</v>
      </c>
      <c r="K16" s="22">
        <f t="shared" si="0"/>
        <v>61.228813559322035</v>
      </c>
      <c r="L16" s="6">
        <v>100</v>
      </c>
      <c r="M16" s="22">
        <f t="shared" si="1"/>
        <v>61.728395061728392</v>
      </c>
      <c r="N16" s="26">
        <v>17</v>
      </c>
      <c r="O16" s="22">
        <f t="shared" si="2"/>
        <v>80.952380952380949</v>
      </c>
      <c r="P16" s="26">
        <v>4</v>
      </c>
      <c r="Q16" s="22">
        <f t="shared" si="3"/>
        <v>50</v>
      </c>
      <c r="R16" s="30">
        <f t="shared" si="4"/>
        <v>410</v>
      </c>
      <c r="S16" s="22">
        <f t="shared" si="5"/>
        <v>61.840120663650076</v>
      </c>
    </row>
    <row r="17" spans="1:19" x14ac:dyDescent="0.25">
      <c r="A17" s="3">
        <v>7</v>
      </c>
      <c r="B17" s="36" t="s">
        <v>32</v>
      </c>
      <c r="C17" s="3" t="s">
        <v>21</v>
      </c>
      <c r="D17" s="3">
        <v>9</v>
      </c>
      <c r="E17" s="4">
        <v>116</v>
      </c>
      <c r="F17" s="4">
        <v>69</v>
      </c>
      <c r="G17" s="4">
        <v>9</v>
      </c>
      <c r="H17" s="5">
        <v>6</v>
      </c>
      <c r="I17" s="4">
        <v>200</v>
      </c>
      <c r="J17" s="4">
        <v>104</v>
      </c>
      <c r="K17" s="22">
        <f t="shared" si="0"/>
        <v>89.65517241379311</v>
      </c>
      <c r="L17" s="6">
        <v>62</v>
      </c>
      <c r="M17" s="22">
        <f t="shared" si="1"/>
        <v>89.85507246376811</v>
      </c>
      <c r="N17" s="26">
        <v>9</v>
      </c>
      <c r="O17" s="22">
        <f t="shared" si="2"/>
        <v>100</v>
      </c>
      <c r="P17" s="26">
        <v>6</v>
      </c>
      <c r="Q17" s="22">
        <f t="shared" si="3"/>
        <v>100</v>
      </c>
      <c r="R17" s="30">
        <f t="shared" si="4"/>
        <v>181</v>
      </c>
      <c r="S17" s="22">
        <f t="shared" si="5"/>
        <v>90.5</v>
      </c>
    </row>
    <row r="18" spans="1:19" x14ac:dyDescent="0.25">
      <c r="A18" s="3">
        <v>8</v>
      </c>
      <c r="B18" s="36" t="s">
        <v>33</v>
      </c>
      <c r="C18" s="3" t="s">
        <v>22</v>
      </c>
      <c r="D18" s="3">
        <v>8</v>
      </c>
      <c r="E18" s="4">
        <v>203</v>
      </c>
      <c r="F18" s="4">
        <v>89</v>
      </c>
      <c r="G18" s="4">
        <v>8</v>
      </c>
      <c r="H18" s="5">
        <v>10</v>
      </c>
      <c r="I18" s="4">
        <v>310</v>
      </c>
      <c r="J18" s="4">
        <v>140</v>
      </c>
      <c r="K18" s="22">
        <f t="shared" si="0"/>
        <v>68.965517241379317</v>
      </c>
      <c r="L18" s="6">
        <v>64</v>
      </c>
      <c r="M18" s="22">
        <f t="shared" si="1"/>
        <v>71.910112359550567</v>
      </c>
      <c r="N18" s="26">
        <v>8</v>
      </c>
      <c r="O18" s="22">
        <f t="shared" si="2"/>
        <v>100</v>
      </c>
      <c r="P18" s="26">
        <v>9</v>
      </c>
      <c r="Q18" s="22">
        <f t="shared" si="3"/>
        <v>90</v>
      </c>
      <c r="R18" s="30">
        <f t="shared" si="4"/>
        <v>221</v>
      </c>
      <c r="S18" s="22">
        <f t="shared" si="5"/>
        <v>71.290322580645153</v>
      </c>
    </row>
    <row r="19" spans="1:19" x14ac:dyDescent="0.25">
      <c r="A19" s="3">
        <v>9</v>
      </c>
      <c r="B19" s="36" t="s">
        <v>34</v>
      </c>
      <c r="C19" s="3" t="s">
        <v>23</v>
      </c>
      <c r="D19" s="3">
        <v>11</v>
      </c>
      <c r="E19" s="4">
        <v>193</v>
      </c>
      <c r="F19" s="4">
        <v>60</v>
      </c>
      <c r="G19" s="4">
        <v>11</v>
      </c>
      <c r="H19" s="5">
        <v>17</v>
      </c>
      <c r="I19" s="4">
        <v>281</v>
      </c>
      <c r="J19" s="4">
        <v>161</v>
      </c>
      <c r="K19" s="22">
        <f t="shared" si="0"/>
        <v>83.419689119170982</v>
      </c>
      <c r="L19" s="6">
        <v>42</v>
      </c>
      <c r="M19" s="22">
        <f t="shared" si="1"/>
        <v>70</v>
      </c>
      <c r="N19" s="26">
        <v>11</v>
      </c>
      <c r="O19" s="22">
        <f t="shared" si="2"/>
        <v>100</v>
      </c>
      <c r="P19" s="26">
        <v>3</v>
      </c>
      <c r="Q19" s="22">
        <f t="shared" si="3"/>
        <v>17.647058823529413</v>
      </c>
      <c r="R19" s="30">
        <f t="shared" si="4"/>
        <v>217</v>
      </c>
      <c r="S19" s="22">
        <f t="shared" si="5"/>
        <v>77.22419928825623</v>
      </c>
    </row>
    <row r="20" spans="1:19" x14ac:dyDescent="0.25">
      <c r="A20" s="3">
        <v>10</v>
      </c>
      <c r="B20" s="36" t="s">
        <v>35</v>
      </c>
      <c r="C20" s="3" t="s">
        <v>24</v>
      </c>
      <c r="D20" s="3">
        <v>7</v>
      </c>
      <c r="E20" s="4">
        <v>90</v>
      </c>
      <c r="F20" s="4">
        <v>33</v>
      </c>
      <c r="G20" s="4">
        <v>7</v>
      </c>
      <c r="H20" s="5">
        <v>6</v>
      </c>
      <c r="I20" s="4">
        <v>136</v>
      </c>
      <c r="J20" s="4">
        <v>80</v>
      </c>
      <c r="K20" s="22">
        <f t="shared" si="0"/>
        <v>88.888888888888886</v>
      </c>
      <c r="L20" s="6">
        <v>26</v>
      </c>
      <c r="M20" s="22">
        <f t="shared" si="1"/>
        <v>78.787878787878782</v>
      </c>
      <c r="N20" s="26">
        <v>7</v>
      </c>
      <c r="O20" s="22">
        <f t="shared" si="2"/>
        <v>100</v>
      </c>
      <c r="P20" s="26">
        <v>3</v>
      </c>
      <c r="Q20" s="22">
        <f t="shared" si="3"/>
        <v>50</v>
      </c>
      <c r="R20" s="30">
        <f t="shared" si="4"/>
        <v>116</v>
      </c>
      <c r="S20" s="22">
        <f t="shared" si="5"/>
        <v>85.294117647058826</v>
      </c>
    </row>
    <row r="21" spans="1:19" x14ac:dyDescent="0.25">
      <c r="A21" s="7"/>
      <c r="B21" s="7"/>
      <c r="C21" s="7"/>
      <c r="D21" s="7"/>
      <c r="E21" s="8"/>
      <c r="F21" s="8"/>
      <c r="G21" s="8"/>
      <c r="H21" s="9"/>
      <c r="I21" s="8"/>
      <c r="J21" s="8"/>
      <c r="K21" s="23"/>
      <c r="L21" s="9"/>
      <c r="M21" s="23"/>
      <c r="N21" s="27"/>
      <c r="O21" s="29"/>
      <c r="P21" s="15"/>
      <c r="Q21" s="29"/>
      <c r="R21" s="31"/>
      <c r="S21" s="32"/>
    </row>
    <row r="22" spans="1:19" ht="16.5" thickBot="1" x14ac:dyDescent="0.3">
      <c r="A22" s="10" t="s">
        <v>9</v>
      </c>
      <c r="B22" s="11"/>
      <c r="C22" s="11"/>
      <c r="D22" s="16">
        <f>SUM(D11:D20)</f>
        <v>175</v>
      </c>
      <c r="E22" s="12">
        <f t="shared" ref="E22:H22" si="6">SUM(E11:E21)</f>
        <v>4042</v>
      </c>
      <c r="F22" s="12">
        <f t="shared" si="6"/>
        <v>1614</v>
      </c>
      <c r="G22" s="12">
        <f t="shared" si="6"/>
        <v>175</v>
      </c>
      <c r="H22" s="12">
        <f t="shared" si="6"/>
        <v>176</v>
      </c>
      <c r="I22" s="12">
        <f>SUM(I11:I21)</f>
        <v>6007</v>
      </c>
      <c r="J22" s="12">
        <f>SUM(J11:J21)</f>
        <v>3022</v>
      </c>
      <c r="K22" s="24">
        <f>J22/E22*100</f>
        <v>74.764967837704106</v>
      </c>
      <c r="L22" s="12">
        <f>SUM(L11:L21)</f>
        <v>1141</v>
      </c>
      <c r="M22" s="25">
        <f t="shared" ref="M22" si="7">L22/F22*100</f>
        <v>70.693928128872358</v>
      </c>
      <c r="N22" s="28">
        <f>SUM(N11:N21)</f>
        <v>171</v>
      </c>
      <c r="O22" s="25">
        <f t="shared" ref="O22" si="8">N22/G22*100</f>
        <v>97.714285714285708</v>
      </c>
      <c r="P22" s="28">
        <f>SUM(P11:P21)</f>
        <v>94</v>
      </c>
      <c r="Q22" s="25">
        <f t="shared" ref="Q22" si="9">P22/H22*100</f>
        <v>53.409090909090907</v>
      </c>
      <c r="R22" s="28">
        <f>SUM(R11:R21)</f>
        <v>4428</v>
      </c>
      <c r="S22" s="25">
        <f t="shared" ref="S22" si="10">R22/I22*100</f>
        <v>73.714000332944892</v>
      </c>
    </row>
    <row r="23" spans="1:19" x14ac:dyDescent="0.2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</row>
    <row r="24" spans="1:19" x14ac:dyDescent="0.25">
      <c r="A24" s="14" t="s">
        <v>37</v>
      </c>
      <c r="B24" s="14"/>
    </row>
  </sheetData>
  <mergeCells count="17">
    <mergeCell ref="L8:M8"/>
    <mergeCell ref="A2:S2"/>
    <mergeCell ref="A6:A9"/>
    <mergeCell ref="C6:C9"/>
    <mergeCell ref="D6:D9"/>
    <mergeCell ref="B6:B9"/>
    <mergeCell ref="E6:I6"/>
    <mergeCell ref="J6:S6"/>
    <mergeCell ref="E7:F8"/>
    <mergeCell ref="G7:G9"/>
    <mergeCell ref="H7:H9"/>
    <mergeCell ref="I7:I9"/>
    <mergeCell ref="J7:M7"/>
    <mergeCell ref="N7:O8"/>
    <mergeCell ref="P7:Q8"/>
    <mergeCell ref="R7:S8"/>
    <mergeCell ref="J8:K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Neser Ike</cp:lastModifiedBy>
  <dcterms:created xsi:type="dcterms:W3CDTF">2021-12-07T01:33:32Z</dcterms:created>
  <dcterms:modified xsi:type="dcterms:W3CDTF">2023-08-18T07:48:15Z</dcterms:modified>
</cp:coreProperties>
</file>