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ogan\Data Sektoral\Distanbun\33. Asam\"/>
    </mc:Choice>
  </mc:AlternateContent>
  <bookViews>
    <workbookView xWindow="0" yWindow="0" windowWidth="747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" i="1" l="1"/>
  <c r="AB14" i="1"/>
  <c r="AC13" i="1"/>
  <c r="AC12" i="1"/>
  <c r="AC11" i="1"/>
  <c r="AC10" i="1"/>
  <c r="AC9" i="1"/>
  <c r="AC8" i="1"/>
  <c r="AC7" i="1"/>
  <c r="AC6" i="1"/>
  <c r="AC5" i="1"/>
  <c r="AC4" i="1"/>
  <c r="AC14" i="1" l="1"/>
  <c r="W14" i="1" l="1"/>
  <c r="T14" i="1"/>
  <c r="Q14" i="1"/>
  <c r="W11" i="1"/>
  <c r="W12" i="1"/>
  <c r="W13" i="1"/>
  <c r="Z13" i="1"/>
  <c r="Z12" i="1"/>
  <c r="Z11" i="1"/>
  <c r="Z10" i="1"/>
  <c r="Z9" i="1"/>
  <c r="Z8" i="1"/>
  <c r="Z7" i="1"/>
  <c r="Z6" i="1"/>
  <c r="Z5" i="1"/>
  <c r="Z4" i="1"/>
  <c r="W10" i="1"/>
  <c r="W9" i="1"/>
  <c r="W8" i="1"/>
  <c r="W7" i="1"/>
  <c r="W6" i="1"/>
  <c r="W5" i="1"/>
  <c r="W4" i="1"/>
  <c r="T5" i="1"/>
  <c r="T6" i="1"/>
  <c r="T7" i="1"/>
  <c r="T8" i="1"/>
  <c r="T9" i="1"/>
  <c r="T10" i="1"/>
  <c r="T11" i="1"/>
  <c r="T12" i="1"/>
  <c r="T13" i="1"/>
  <c r="T4" i="1"/>
  <c r="Q5" i="1"/>
  <c r="Q6" i="1"/>
  <c r="Q7" i="1"/>
  <c r="Q8" i="1"/>
  <c r="Q9" i="1"/>
  <c r="Q10" i="1"/>
  <c r="Q11" i="1"/>
  <c r="Q12" i="1"/>
  <c r="Q13" i="1"/>
  <c r="Q4" i="1"/>
  <c r="N4" i="1"/>
  <c r="Y14" i="1"/>
  <c r="AA14" i="1"/>
  <c r="Z14" i="1" l="1"/>
  <c r="V14" i="1"/>
  <c r="X14" i="1"/>
  <c r="S14" i="1"/>
  <c r="U14" i="1"/>
  <c r="R14" i="1" l="1"/>
  <c r="P14" i="1"/>
  <c r="O14" i="1"/>
  <c r="M14" i="1"/>
  <c r="L14" i="1"/>
  <c r="J14" i="1"/>
  <c r="I14" i="1"/>
  <c r="G14" i="1"/>
  <c r="F14" i="1"/>
  <c r="D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N8" i="1"/>
  <c r="K8" i="1"/>
  <c r="H8" i="1"/>
  <c r="E8" i="1"/>
  <c r="N7" i="1"/>
  <c r="K7" i="1"/>
  <c r="H7" i="1"/>
  <c r="E7" i="1"/>
  <c r="N6" i="1"/>
  <c r="K6" i="1"/>
  <c r="H6" i="1"/>
  <c r="E6" i="1"/>
  <c r="N5" i="1"/>
  <c r="K5" i="1"/>
  <c r="H5" i="1"/>
  <c r="E5" i="1"/>
  <c r="K4" i="1"/>
  <c r="H4" i="1"/>
  <c r="E4" i="1"/>
  <c r="K14" i="1" l="1"/>
  <c r="H14" i="1"/>
  <c r="N14" i="1"/>
</calcChain>
</file>

<file path=xl/sharedStrings.xml><?xml version="1.0" encoding="utf-8"?>
<sst xmlns="http://schemas.openxmlformats.org/spreadsheetml/2006/main" count="62" uniqueCount="37">
  <si>
    <t>Tahun 2014</t>
  </si>
  <si>
    <t>Tahun 2015</t>
  </si>
  <si>
    <t>No</t>
  </si>
  <si>
    <t>Tahun 2016</t>
  </si>
  <si>
    <t>Tahun 2017</t>
  </si>
  <si>
    <t>Luas Panen (Ha)</t>
  </si>
  <si>
    <t>Produktivitas (ku/ha)</t>
  </si>
  <si>
    <t>Produksi (Ton)</t>
  </si>
  <si>
    <t>9.</t>
  </si>
  <si>
    <t>A S A M</t>
  </si>
  <si>
    <t>1.</t>
  </si>
  <si>
    <t>Kota Mataram</t>
  </si>
  <si>
    <t>2.</t>
  </si>
  <si>
    <t>Lombok Utara</t>
  </si>
  <si>
    <t>3.</t>
  </si>
  <si>
    <t>Lombok Barat</t>
  </si>
  <si>
    <t>4.</t>
  </si>
  <si>
    <t>Lombok Tengah</t>
  </si>
  <si>
    <t>5.</t>
  </si>
  <si>
    <t>Lombok Timur</t>
  </si>
  <si>
    <t>6.</t>
  </si>
  <si>
    <t>Sumbawa Barat</t>
  </si>
  <si>
    <t>7.</t>
  </si>
  <si>
    <t>Sumbawa</t>
  </si>
  <si>
    <t>8.</t>
  </si>
  <si>
    <t>Dompu</t>
  </si>
  <si>
    <t>Bima</t>
  </si>
  <si>
    <t>10</t>
  </si>
  <si>
    <t>Kota Bima</t>
  </si>
  <si>
    <t>Jumlah</t>
  </si>
  <si>
    <t>Tahun 2018</t>
  </si>
  <si>
    <t>Tahun 2019</t>
  </si>
  <si>
    <t>Tahun 2020</t>
  </si>
  <si>
    <t>Tahun 2021</t>
  </si>
  <si>
    <t>Kabupaten/Kota</t>
  </si>
  <si>
    <t>Kode Wilayah</t>
  </si>
  <si>
    <t>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</si>
</sst>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164" fontId="2" fillId="0" borderId="7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wrapText="1"/>
    </xf>
    <xf numFmtId="0" fontId="4" fillId="0" borderId="0" xfId="0" applyFont="1" applyBorder="1"/>
    <xf numFmtId="0" fontId="6" fillId="0" borderId="1" xfId="0" quotePrefix="1" applyFont="1" applyBorder="1" applyAlignment="1">
      <alignment horizontal="center"/>
    </xf>
    <xf numFmtId="0" fontId="6" fillId="0" borderId="1" xfId="0" applyFont="1" applyBorder="1"/>
    <xf numFmtId="0" fontId="6" fillId="0" borderId="12" xfId="0" applyFont="1" applyBorder="1"/>
    <xf numFmtId="2" fontId="6" fillId="0" borderId="0" xfId="0" applyNumberFormat="1" applyFont="1" applyBorder="1"/>
    <xf numFmtId="0" fontId="6" fillId="0" borderId="8" xfId="0" applyFont="1" applyBorder="1"/>
    <xf numFmtId="164" fontId="5" fillId="0" borderId="1" xfId="1" applyFont="1" applyBorder="1" applyAlignment="1">
      <alignment horizontal="right" vertical="center" wrapText="1"/>
    </xf>
    <xf numFmtId="0" fontId="6" fillId="0" borderId="6" xfId="0" quotePrefix="1" applyFont="1" applyBorder="1" applyAlignment="1">
      <alignment horizontal="center"/>
    </xf>
    <xf numFmtId="0" fontId="6" fillId="0" borderId="6" xfId="0" applyFont="1" applyBorder="1"/>
    <xf numFmtId="0" fontId="6" fillId="0" borderId="13" xfId="0" applyFont="1" applyBorder="1"/>
    <xf numFmtId="0" fontId="6" fillId="0" borderId="9" xfId="0" applyFont="1" applyBorder="1"/>
    <xf numFmtId="164" fontId="5" fillId="0" borderId="6" xfId="1" applyFont="1" applyBorder="1" applyAlignment="1">
      <alignment horizontal="right" vertical="center" wrapText="1"/>
    </xf>
    <xf numFmtId="0" fontId="6" fillId="0" borderId="7" xfId="0" quotePrefix="1" applyFont="1" applyBorder="1" applyAlignment="1">
      <alignment horizontal="center"/>
    </xf>
    <xf numFmtId="0" fontId="6" fillId="0" borderId="7" xfId="0" applyFont="1" applyBorder="1"/>
    <xf numFmtId="0" fontId="6" fillId="0" borderId="14" xfId="0" applyFont="1" applyBorder="1"/>
    <xf numFmtId="0" fontId="6" fillId="0" borderId="10" xfId="0" applyFont="1" applyBorder="1"/>
    <xf numFmtId="164" fontId="5" fillId="0" borderId="7" xfId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3" fontId="0" fillId="0" borderId="0" xfId="0" applyNumberFormat="1"/>
    <xf numFmtId="164" fontId="5" fillId="0" borderId="6" xfId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4" fontId="5" fillId="0" borderId="0" xfId="1" applyFont="1" applyBorder="1" applyAlignment="1">
      <alignment horizontal="right" vertical="center" wrapText="1"/>
    </xf>
    <xf numFmtId="2" fontId="6" fillId="0" borderId="15" xfId="0" applyNumberFormat="1" applyFont="1" applyBorder="1"/>
    <xf numFmtId="164" fontId="5" fillId="0" borderId="1" xfId="1" applyFont="1" applyFill="1" applyBorder="1" applyAlignment="1">
      <alignment horizontal="right" vertical="center" wrapText="1"/>
    </xf>
    <xf numFmtId="2" fontId="4" fillId="0" borderId="11" xfId="0" applyNumberFormat="1" applyFont="1" applyBorder="1"/>
    <xf numFmtId="164" fontId="7" fillId="0" borderId="14" xfId="1" applyFont="1" applyBorder="1" applyAlignment="1">
      <alignment horizontal="right" vertical="center" wrapText="1"/>
    </xf>
    <xf numFmtId="164" fontId="7" fillId="0" borderId="10" xfId="1" applyFont="1" applyBorder="1" applyAlignment="1">
      <alignment horizontal="right" vertical="center" wrapText="1"/>
    </xf>
    <xf numFmtId="164" fontId="7" fillId="0" borderId="7" xfId="1" applyFont="1" applyBorder="1" applyAlignment="1">
      <alignment horizontal="right" vertical="center" wrapText="1"/>
    </xf>
    <xf numFmtId="2" fontId="6" fillId="0" borderId="11" xfId="0" applyNumberFormat="1" applyFont="1" applyBorder="1"/>
    <xf numFmtId="164" fontId="5" fillId="0" borderId="7" xfId="1" applyFont="1" applyFill="1" applyBorder="1" applyAlignment="1">
      <alignment horizontal="right" vertical="center" wrapText="1"/>
    </xf>
    <xf numFmtId="2" fontId="6" fillId="0" borderId="1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4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13" xfId="0" applyBorder="1"/>
    <xf numFmtId="164" fontId="7" fillId="0" borderId="5" xfId="1" applyFont="1" applyBorder="1" applyAlignment="1">
      <alignment horizontal="right" vertical="center" wrapText="1"/>
    </xf>
    <xf numFmtId="164" fontId="5" fillId="0" borderId="6" xfId="2" applyFont="1" applyFill="1" applyBorder="1" applyAlignment="1">
      <alignment horizontal="right" vertical="center" wrapText="1"/>
    </xf>
    <xf numFmtId="164" fontId="5" fillId="2" borderId="6" xfId="2" applyFont="1" applyFill="1" applyBorder="1" applyAlignment="1">
      <alignment horizontal="right" vertical="center" wrapText="1"/>
    </xf>
    <xf numFmtId="164" fontId="5" fillId="0" borderId="1" xfId="2" applyFont="1" applyFill="1" applyBorder="1" applyAlignment="1">
      <alignment horizontal="right" vertical="center" wrapText="1"/>
    </xf>
    <xf numFmtId="164" fontId="5" fillId="0" borderId="7" xfId="2" applyFont="1" applyFill="1" applyBorder="1" applyAlignment="1">
      <alignment horizontal="right" vertical="center" wrapText="1"/>
    </xf>
  </cellXfs>
  <cellStyles count="3">
    <cellStyle name="Comma 2" xfId="1"/>
    <cellStyle name="Comma 2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workbookViewId="0">
      <selection activeCell="AB18" sqref="AB18"/>
    </sheetView>
  </sheetViews>
  <sheetFormatPr defaultRowHeight="15" x14ac:dyDescent="0.25"/>
  <cols>
    <col min="3" max="3" width="13.7109375" customWidth="1"/>
  </cols>
  <sheetData>
    <row r="1" spans="1:31" x14ac:dyDescent="0.25">
      <c r="A1" s="41" t="s">
        <v>2</v>
      </c>
      <c r="B1" s="41" t="s">
        <v>35</v>
      </c>
      <c r="C1" s="41" t="s">
        <v>34</v>
      </c>
      <c r="D1" s="38" t="s">
        <v>0</v>
      </c>
      <c r="E1" s="39"/>
      <c r="F1" s="40"/>
      <c r="G1" s="38" t="s">
        <v>1</v>
      </c>
      <c r="H1" s="39"/>
      <c r="I1" s="40"/>
      <c r="J1" s="38" t="s">
        <v>3</v>
      </c>
      <c r="K1" s="39"/>
      <c r="L1" s="40"/>
      <c r="M1" s="38" t="s">
        <v>4</v>
      </c>
      <c r="N1" s="39"/>
      <c r="O1" s="40"/>
      <c r="P1" s="38" t="s">
        <v>30</v>
      </c>
      <c r="Q1" s="39"/>
      <c r="R1" s="40"/>
      <c r="S1" s="38" t="s">
        <v>31</v>
      </c>
      <c r="T1" s="39"/>
      <c r="U1" s="40"/>
      <c r="V1" s="38" t="s">
        <v>32</v>
      </c>
      <c r="W1" s="39"/>
      <c r="X1" s="40"/>
      <c r="Y1" s="38" t="s">
        <v>33</v>
      </c>
      <c r="Z1" s="39"/>
      <c r="AA1" s="40"/>
      <c r="AB1" s="38" t="s">
        <v>36</v>
      </c>
      <c r="AC1" s="39"/>
      <c r="AD1" s="40"/>
    </row>
    <row r="2" spans="1:31" ht="36.75" x14ac:dyDescent="0.25">
      <c r="A2" s="42"/>
      <c r="B2" s="42"/>
      <c r="C2" s="43"/>
      <c r="D2" s="1" t="s">
        <v>5</v>
      </c>
      <c r="E2" s="2" t="s">
        <v>6</v>
      </c>
      <c r="F2" s="1" t="s">
        <v>7</v>
      </c>
      <c r="G2" s="1" t="s">
        <v>5</v>
      </c>
      <c r="H2" s="2" t="s">
        <v>6</v>
      </c>
      <c r="I2" s="1" t="s">
        <v>7</v>
      </c>
      <c r="J2" s="1" t="s">
        <v>5</v>
      </c>
      <c r="K2" s="2" t="s">
        <v>6</v>
      </c>
      <c r="L2" s="1" t="s">
        <v>7</v>
      </c>
      <c r="M2" s="1" t="s">
        <v>5</v>
      </c>
      <c r="N2" s="2" t="s">
        <v>6</v>
      </c>
      <c r="O2" s="1" t="s">
        <v>7</v>
      </c>
      <c r="P2" s="1" t="s">
        <v>5</v>
      </c>
      <c r="Q2" s="2" t="s">
        <v>6</v>
      </c>
      <c r="R2" s="1" t="s">
        <v>7</v>
      </c>
      <c r="S2" s="1" t="s">
        <v>5</v>
      </c>
      <c r="T2" s="2" t="s">
        <v>6</v>
      </c>
      <c r="U2" s="1" t="s">
        <v>7</v>
      </c>
      <c r="V2" s="1" t="s">
        <v>5</v>
      </c>
      <c r="W2" s="2" t="s">
        <v>6</v>
      </c>
      <c r="X2" s="1" t="s">
        <v>7</v>
      </c>
      <c r="Y2" s="1" t="s">
        <v>5</v>
      </c>
      <c r="Z2" s="2" t="s">
        <v>6</v>
      </c>
      <c r="AA2" s="1" t="s">
        <v>7</v>
      </c>
      <c r="AB2" s="1" t="s">
        <v>5</v>
      </c>
      <c r="AC2" s="2" t="s">
        <v>6</v>
      </c>
      <c r="AD2" s="1" t="s">
        <v>7</v>
      </c>
    </row>
    <row r="3" spans="1:31" x14ac:dyDescent="0.25">
      <c r="A3" s="25" t="s">
        <v>8</v>
      </c>
      <c r="B3" s="3" t="s">
        <v>9</v>
      </c>
      <c r="C3" s="3"/>
      <c r="D3" s="3"/>
      <c r="E3" s="3"/>
      <c r="F3" s="3"/>
      <c r="G3" s="3"/>
      <c r="H3" s="3"/>
      <c r="I3" s="3"/>
      <c r="J3" s="26"/>
      <c r="K3" s="3"/>
      <c r="L3" s="26"/>
      <c r="M3" s="26"/>
      <c r="N3" s="3"/>
      <c r="O3" s="26"/>
      <c r="P3" s="26"/>
      <c r="Q3" s="3"/>
      <c r="R3" s="26"/>
      <c r="S3" s="26"/>
      <c r="T3" s="3"/>
      <c r="U3" s="26"/>
      <c r="V3" s="26"/>
      <c r="W3" s="3"/>
      <c r="X3" s="26"/>
      <c r="Y3" s="26"/>
      <c r="Z3" s="3"/>
      <c r="AA3" s="26"/>
      <c r="AB3" s="26"/>
      <c r="AC3" s="3"/>
      <c r="AD3" s="26"/>
      <c r="AE3" s="44"/>
    </row>
    <row r="4" spans="1:31" x14ac:dyDescent="0.25">
      <c r="A4" s="4" t="s">
        <v>10</v>
      </c>
      <c r="B4" s="4">
        <v>5271</v>
      </c>
      <c r="C4" s="5" t="s">
        <v>11</v>
      </c>
      <c r="D4" s="6">
        <v>2.5</v>
      </c>
      <c r="E4" s="35">
        <f>F4/D4*10</f>
        <v>17.600000000000001</v>
      </c>
      <c r="F4" s="8">
        <v>4.4000000000000004</v>
      </c>
      <c r="G4" s="5">
        <v>2.48</v>
      </c>
      <c r="H4" s="27">
        <f>I4/G4*10</f>
        <v>17.661290322580644</v>
      </c>
      <c r="I4" s="5">
        <v>4.38</v>
      </c>
      <c r="J4" s="9">
        <v>1.24</v>
      </c>
      <c r="K4" s="27">
        <f>L4/J4*10</f>
        <v>33.467741935483872</v>
      </c>
      <c r="L4" s="9">
        <v>4.1500000000000004</v>
      </c>
      <c r="M4" s="9">
        <v>1.24</v>
      </c>
      <c r="N4" s="27">
        <f>O4/M4*10</f>
        <v>31.693548387096776</v>
      </c>
      <c r="O4" s="9">
        <v>3.93</v>
      </c>
      <c r="P4" s="9">
        <v>2.74</v>
      </c>
      <c r="Q4" s="27">
        <f>R4/P4*10</f>
        <v>15.32846715328467</v>
      </c>
      <c r="R4" s="9">
        <v>4.2</v>
      </c>
      <c r="S4" s="28">
        <v>2.74</v>
      </c>
      <c r="T4" s="27">
        <f>U4/S4*10</f>
        <v>15.32846715328467</v>
      </c>
      <c r="U4" s="28">
        <v>4.2</v>
      </c>
      <c r="V4" s="28">
        <v>2.74</v>
      </c>
      <c r="W4" s="27">
        <f>X4/V4*10</f>
        <v>15.985401459854014</v>
      </c>
      <c r="X4" s="28">
        <v>4.38</v>
      </c>
      <c r="Y4" s="9">
        <v>1.29</v>
      </c>
      <c r="Z4" s="27">
        <f>AA4/Y4*10</f>
        <v>31.007751937984494</v>
      </c>
      <c r="AA4" s="28">
        <v>4</v>
      </c>
      <c r="AB4" s="48">
        <v>1.32</v>
      </c>
      <c r="AC4" s="27">
        <f>AD4/AB4*10</f>
        <v>15</v>
      </c>
      <c r="AD4" s="28">
        <v>1.98</v>
      </c>
    </row>
    <row r="5" spans="1:31" x14ac:dyDescent="0.25">
      <c r="A5" s="10" t="s">
        <v>12</v>
      </c>
      <c r="B5" s="10">
        <v>5208</v>
      </c>
      <c r="C5" s="11" t="s">
        <v>13</v>
      </c>
      <c r="D5" s="12">
        <v>11.7</v>
      </c>
      <c r="E5" s="36">
        <f t="shared" ref="E5:E14" si="0">F5/D5*10</f>
        <v>0</v>
      </c>
      <c r="F5" s="13"/>
      <c r="G5" s="11">
        <v>11.74</v>
      </c>
      <c r="H5" s="7">
        <f t="shared" ref="H5:H14" si="1">I5/G5*10</f>
        <v>7.3850085178875631</v>
      </c>
      <c r="I5" s="11">
        <v>8.67</v>
      </c>
      <c r="J5" s="14">
        <v>11.14</v>
      </c>
      <c r="K5" s="7">
        <f t="shared" ref="K5:K14" si="2">L5/J5*10</f>
        <v>7.4685816876122075</v>
      </c>
      <c r="L5" s="14">
        <v>8.32</v>
      </c>
      <c r="M5" s="14">
        <v>11.14</v>
      </c>
      <c r="N5" s="7">
        <f t="shared" ref="N5:N14" si="3">O5/M5*10</f>
        <v>7.5673249551166952</v>
      </c>
      <c r="O5" s="14">
        <v>8.43</v>
      </c>
      <c r="P5" s="14">
        <v>11.12</v>
      </c>
      <c r="Q5" s="7">
        <f t="shared" ref="Q5:Q13" si="4">R5/P5*10</f>
        <v>4.5413669064748206</v>
      </c>
      <c r="R5" s="14">
        <v>5.05</v>
      </c>
      <c r="S5" s="23">
        <v>9.6199999999999992</v>
      </c>
      <c r="T5" s="7">
        <f t="shared" ref="T5:T13" si="5">U5/S5*10</f>
        <v>4.3555093555093558</v>
      </c>
      <c r="U5" s="23">
        <v>4.1900000000000004</v>
      </c>
      <c r="V5" s="23">
        <v>9.6199999999999992</v>
      </c>
      <c r="W5" s="7">
        <f t="shared" ref="W5:W10" si="6">X5/V5*10</f>
        <v>5.0415800415800414</v>
      </c>
      <c r="X5" s="23">
        <v>4.8499999999999996</v>
      </c>
      <c r="Y5" s="14">
        <v>9.16</v>
      </c>
      <c r="Z5" s="7">
        <f t="shared" ref="Z5:Z12" si="7">AA5/Y5*10</f>
        <v>4.9017467248908293</v>
      </c>
      <c r="AA5" s="23">
        <v>4.49</v>
      </c>
      <c r="AB5" s="46">
        <v>9.16</v>
      </c>
      <c r="AC5" s="7">
        <f t="shared" ref="AC5:AC12" si="8">AD5/AB5*10</f>
        <v>4.2685589519650655</v>
      </c>
      <c r="AD5" s="23">
        <v>3.91</v>
      </c>
    </row>
    <row r="6" spans="1:31" x14ac:dyDescent="0.25">
      <c r="A6" s="10" t="s">
        <v>14</v>
      </c>
      <c r="B6" s="10">
        <v>5201</v>
      </c>
      <c r="C6" s="11" t="s">
        <v>15</v>
      </c>
      <c r="D6" s="12">
        <v>27.7</v>
      </c>
      <c r="E6" s="36">
        <f t="shared" si="0"/>
        <v>7.2924187725631775</v>
      </c>
      <c r="F6" s="13">
        <v>20.2</v>
      </c>
      <c r="G6" s="11">
        <v>27.73</v>
      </c>
      <c r="H6" s="7">
        <f t="shared" si="1"/>
        <v>9.1200865488640463</v>
      </c>
      <c r="I6" s="11">
        <v>25.29</v>
      </c>
      <c r="J6" s="14">
        <v>6.61</v>
      </c>
      <c r="K6" s="7">
        <f t="shared" si="2"/>
        <v>19.546142208774583</v>
      </c>
      <c r="L6" s="14">
        <v>12.92</v>
      </c>
      <c r="M6" s="14">
        <v>6.11</v>
      </c>
      <c r="N6" s="7">
        <f t="shared" si="3"/>
        <v>21.047463175122747</v>
      </c>
      <c r="O6" s="14">
        <v>12.86</v>
      </c>
      <c r="P6" s="14">
        <v>27.73</v>
      </c>
      <c r="Q6" s="7">
        <f t="shared" si="4"/>
        <v>4.7385503065272268</v>
      </c>
      <c r="R6" s="14">
        <v>13.14</v>
      </c>
      <c r="S6" s="23">
        <v>27.73</v>
      </c>
      <c r="T6" s="7">
        <f t="shared" si="5"/>
        <v>5.4237288135593218</v>
      </c>
      <c r="U6" s="23">
        <v>15.04</v>
      </c>
      <c r="V6" s="23">
        <v>27.73</v>
      </c>
      <c r="W6" s="7">
        <f t="shared" si="6"/>
        <v>5.4237288135593218</v>
      </c>
      <c r="X6" s="23">
        <v>15.04</v>
      </c>
      <c r="Y6" s="14">
        <v>6.11</v>
      </c>
      <c r="Z6" s="7">
        <f t="shared" si="7"/>
        <v>24.615384615384613</v>
      </c>
      <c r="AA6" s="23">
        <v>15.04</v>
      </c>
      <c r="AB6" s="46">
        <v>6.11</v>
      </c>
      <c r="AC6" s="7">
        <f t="shared" si="8"/>
        <v>14.828150572831424</v>
      </c>
      <c r="AD6" s="23">
        <v>9.06</v>
      </c>
    </row>
    <row r="7" spans="1:31" x14ac:dyDescent="0.25">
      <c r="A7" s="10" t="s">
        <v>16</v>
      </c>
      <c r="B7" s="10">
        <v>5202</v>
      </c>
      <c r="C7" s="11" t="s">
        <v>17</v>
      </c>
      <c r="D7" s="12">
        <v>163.5</v>
      </c>
      <c r="E7" s="36">
        <f t="shared" si="0"/>
        <v>0</v>
      </c>
      <c r="F7" s="13"/>
      <c r="G7" s="11">
        <v>95.57</v>
      </c>
      <c r="H7" s="7">
        <f t="shared" si="1"/>
        <v>2.0571308988176207</v>
      </c>
      <c r="I7" s="11">
        <v>19.66</v>
      </c>
      <c r="J7" s="14">
        <v>26.4</v>
      </c>
      <c r="K7" s="7">
        <f t="shared" si="2"/>
        <v>5.7348484848484844</v>
      </c>
      <c r="L7" s="14">
        <v>15.14</v>
      </c>
      <c r="M7" s="14">
        <v>27.4</v>
      </c>
      <c r="N7" s="7">
        <f t="shared" si="3"/>
        <v>5.7080291970802923</v>
      </c>
      <c r="O7" s="14">
        <v>15.64</v>
      </c>
      <c r="P7" s="14">
        <v>66.69</v>
      </c>
      <c r="Q7" s="7">
        <f t="shared" si="4"/>
        <v>3.7981706402759037</v>
      </c>
      <c r="R7" s="14">
        <v>25.33</v>
      </c>
      <c r="S7" s="23">
        <v>70.039999999999992</v>
      </c>
      <c r="T7" s="7">
        <f t="shared" si="5"/>
        <v>2.4328954882924045</v>
      </c>
      <c r="U7" s="23">
        <v>17.04</v>
      </c>
      <c r="V7" s="23">
        <v>67.709999999999994</v>
      </c>
      <c r="W7" s="7">
        <f t="shared" si="6"/>
        <v>2.5934130852163637</v>
      </c>
      <c r="X7" s="23">
        <v>17.559999999999999</v>
      </c>
      <c r="Y7" s="14">
        <v>27.39</v>
      </c>
      <c r="Z7" s="7">
        <f t="shared" si="7"/>
        <v>5.8671047827674343</v>
      </c>
      <c r="AA7" s="23">
        <v>16.07</v>
      </c>
      <c r="AB7" s="46">
        <v>24.05</v>
      </c>
      <c r="AC7" s="7">
        <f t="shared" si="8"/>
        <v>5.9750519750519748</v>
      </c>
      <c r="AD7" s="23">
        <v>14.37</v>
      </c>
    </row>
    <row r="8" spans="1:31" x14ac:dyDescent="0.25">
      <c r="A8" s="10" t="s">
        <v>18</v>
      </c>
      <c r="B8" s="10">
        <v>5203</v>
      </c>
      <c r="C8" s="11" t="s">
        <v>19</v>
      </c>
      <c r="D8" s="12">
        <v>231</v>
      </c>
      <c r="E8" s="36">
        <f t="shared" si="0"/>
        <v>0.92207792207792205</v>
      </c>
      <c r="F8" s="13">
        <v>21.3</v>
      </c>
      <c r="G8" s="11">
        <v>172.95</v>
      </c>
      <c r="H8" s="7">
        <f t="shared" si="1"/>
        <v>1.1604509973980921</v>
      </c>
      <c r="I8" s="11">
        <v>20.07</v>
      </c>
      <c r="J8" s="14">
        <v>97.5</v>
      </c>
      <c r="K8" s="7">
        <f t="shared" si="2"/>
        <v>2.0010256410256408</v>
      </c>
      <c r="L8" s="14">
        <v>19.510000000000002</v>
      </c>
      <c r="M8" s="14">
        <v>97</v>
      </c>
      <c r="N8" s="7">
        <f t="shared" si="3"/>
        <v>0.51237113402061851</v>
      </c>
      <c r="O8" s="14">
        <v>4.97</v>
      </c>
      <c r="P8" s="14">
        <v>151.94999999999999</v>
      </c>
      <c r="Q8" s="7">
        <f t="shared" si="4"/>
        <v>0.12701546561368873</v>
      </c>
      <c r="R8" s="14">
        <v>1.93</v>
      </c>
      <c r="S8" s="23">
        <v>150.80000000000001</v>
      </c>
      <c r="T8" s="7">
        <f t="shared" si="5"/>
        <v>1.1226790450928381</v>
      </c>
      <c r="U8" s="23">
        <v>16.93</v>
      </c>
      <c r="V8" s="23">
        <v>149.80000000000001</v>
      </c>
      <c r="W8" s="7">
        <f t="shared" si="6"/>
        <v>0.19158878504672899</v>
      </c>
      <c r="X8" s="23">
        <v>2.87</v>
      </c>
      <c r="Y8" s="14">
        <v>53.5</v>
      </c>
      <c r="Z8" s="7">
        <f t="shared" si="7"/>
        <v>0.40186915887850461</v>
      </c>
      <c r="AA8" s="23">
        <v>2.15</v>
      </c>
      <c r="AB8" s="47">
        <v>55</v>
      </c>
      <c r="AC8" s="7">
        <f t="shared" si="8"/>
        <v>0.40909090909090906</v>
      </c>
      <c r="AD8" s="23">
        <v>2.25</v>
      </c>
    </row>
    <row r="9" spans="1:31" x14ac:dyDescent="0.25">
      <c r="A9" s="10" t="s">
        <v>20</v>
      </c>
      <c r="B9" s="10">
        <v>5207</v>
      </c>
      <c r="C9" s="11" t="s">
        <v>21</v>
      </c>
      <c r="D9" s="12">
        <v>130</v>
      </c>
      <c r="E9" s="36">
        <f t="shared" si="0"/>
        <v>7.3461538461538467</v>
      </c>
      <c r="F9" s="13">
        <v>95.5</v>
      </c>
      <c r="G9" s="11">
        <v>130</v>
      </c>
      <c r="H9" s="7">
        <f t="shared" si="1"/>
        <v>7.2853846153846149</v>
      </c>
      <c r="I9" s="11">
        <v>94.71</v>
      </c>
      <c r="J9" s="14">
        <v>109</v>
      </c>
      <c r="K9" s="7">
        <f t="shared" si="2"/>
        <v>8.1779816513761467</v>
      </c>
      <c r="L9" s="14">
        <v>89.14</v>
      </c>
      <c r="M9" s="14">
        <v>109</v>
      </c>
      <c r="N9" s="7">
        <f t="shared" si="3"/>
        <v>8.1385321100917434</v>
      </c>
      <c r="O9" s="14">
        <v>88.71</v>
      </c>
      <c r="P9" s="14">
        <v>130</v>
      </c>
      <c r="Q9" s="7">
        <f t="shared" si="4"/>
        <v>6.8523076923076918</v>
      </c>
      <c r="R9" s="14">
        <v>89.08</v>
      </c>
      <c r="S9" s="23">
        <v>130</v>
      </c>
      <c r="T9" s="7">
        <f t="shared" si="5"/>
        <v>6.9161538461538461</v>
      </c>
      <c r="U9" s="23">
        <v>89.91</v>
      </c>
      <c r="V9" s="23">
        <v>128</v>
      </c>
      <c r="W9" s="7">
        <f t="shared" si="6"/>
        <v>6.9695312499999993</v>
      </c>
      <c r="X9" s="23">
        <v>89.21</v>
      </c>
      <c r="Y9" s="14">
        <v>116</v>
      </c>
      <c r="Z9" s="7">
        <f t="shared" si="7"/>
        <v>8.1094827586206879</v>
      </c>
      <c r="AA9" s="23">
        <v>94.07</v>
      </c>
      <c r="AB9" s="46">
        <v>116</v>
      </c>
      <c r="AC9" s="7">
        <f t="shared" si="8"/>
        <v>8.1008620689655171</v>
      </c>
      <c r="AD9" s="23">
        <v>93.97</v>
      </c>
    </row>
    <row r="10" spans="1:31" x14ac:dyDescent="0.25">
      <c r="A10" s="10" t="s">
        <v>22</v>
      </c>
      <c r="B10" s="10">
        <v>5204</v>
      </c>
      <c r="C10" s="11" t="s">
        <v>23</v>
      </c>
      <c r="D10" s="12">
        <v>718</v>
      </c>
      <c r="E10" s="36">
        <f t="shared" si="0"/>
        <v>7.1796657381615603</v>
      </c>
      <c r="F10" s="13">
        <v>515.5</v>
      </c>
      <c r="G10" s="11">
        <v>717.95</v>
      </c>
      <c r="H10" s="7">
        <f t="shared" si="1"/>
        <v>7.1847621700675539</v>
      </c>
      <c r="I10" s="11">
        <v>515.83000000000004</v>
      </c>
      <c r="J10" s="14">
        <v>559.29</v>
      </c>
      <c r="K10" s="7">
        <f t="shared" si="2"/>
        <v>9.1768134599224034</v>
      </c>
      <c r="L10" s="14">
        <v>513.25</v>
      </c>
      <c r="M10" s="14">
        <v>528.39</v>
      </c>
      <c r="N10" s="7">
        <f t="shared" si="3"/>
        <v>11.039005280190768</v>
      </c>
      <c r="O10" s="14">
        <v>583.29</v>
      </c>
      <c r="P10" s="14">
        <v>628.14</v>
      </c>
      <c r="Q10" s="7">
        <f t="shared" si="4"/>
        <v>8.2210972076288726</v>
      </c>
      <c r="R10" s="14">
        <v>516.4</v>
      </c>
      <c r="S10" s="23">
        <v>628.14</v>
      </c>
      <c r="T10" s="7">
        <f t="shared" si="5"/>
        <v>8.7311745789155299</v>
      </c>
      <c r="U10" s="23">
        <v>548.44000000000005</v>
      </c>
      <c r="V10" s="23">
        <v>626.43999999999994</v>
      </c>
      <c r="W10" s="7">
        <f t="shared" si="6"/>
        <v>6.6592171636549402</v>
      </c>
      <c r="X10" s="23">
        <v>417.16</v>
      </c>
      <c r="Y10" s="14">
        <v>519.39</v>
      </c>
      <c r="Z10" s="7">
        <f t="shared" si="7"/>
        <v>8.0317295288704056</v>
      </c>
      <c r="AA10" s="23">
        <v>417.16</v>
      </c>
      <c r="AB10" s="46">
        <v>516.39</v>
      </c>
      <c r="AC10" s="7">
        <f t="shared" si="8"/>
        <v>8.0268789093514599</v>
      </c>
      <c r="AD10" s="23">
        <v>414.5</v>
      </c>
    </row>
    <row r="11" spans="1:31" x14ac:dyDescent="0.25">
      <c r="A11" s="10" t="s">
        <v>24</v>
      </c>
      <c r="B11" s="10">
        <v>5205</v>
      </c>
      <c r="C11" s="11" t="s">
        <v>25</v>
      </c>
      <c r="D11" s="12">
        <v>411.4</v>
      </c>
      <c r="E11" s="36">
        <f t="shared" si="0"/>
        <v>3.5026737967914441</v>
      </c>
      <c r="F11" s="13">
        <v>144.1</v>
      </c>
      <c r="G11" s="11">
        <v>395.08</v>
      </c>
      <c r="H11" s="7">
        <f t="shared" si="1"/>
        <v>3.269970638857953</v>
      </c>
      <c r="I11" s="11">
        <v>129.19</v>
      </c>
      <c r="J11" s="14">
        <v>325.20999999999998</v>
      </c>
      <c r="K11" s="7">
        <f t="shared" si="2"/>
        <v>3.9313059254020475</v>
      </c>
      <c r="L11" s="14">
        <v>127.85</v>
      </c>
      <c r="M11" s="14">
        <v>310.01</v>
      </c>
      <c r="N11" s="7">
        <f t="shared" si="3"/>
        <v>6.6643011515757555</v>
      </c>
      <c r="O11" s="14">
        <v>206.6</v>
      </c>
      <c r="P11" s="14">
        <v>329.97999999999996</v>
      </c>
      <c r="Q11" s="7">
        <f t="shared" si="4"/>
        <v>4.3684465725195478</v>
      </c>
      <c r="R11" s="14">
        <v>144.15</v>
      </c>
      <c r="S11" s="23">
        <v>292.96999999999997</v>
      </c>
      <c r="T11" s="7">
        <f t="shared" si="5"/>
        <v>3.5430248830938322</v>
      </c>
      <c r="U11" s="23">
        <v>103.8</v>
      </c>
      <c r="V11" s="23">
        <v>256.99</v>
      </c>
      <c r="W11" s="7">
        <f>X11/V11*10</f>
        <v>2.4572940581345577</v>
      </c>
      <c r="X11" s="23">
        <v>63.15</v>
      </c>
      <c r="Y11" s="14">
        <v>184.09</v>
      </c>
      <c r="Z11" s="7">
        <f t="shared" si="7"/>
        <v>2.5520126025313705</v>
      </c>
      <c r="AA11" s="23">
        <v>46.98</v>
      </c>
      <c r="AB11" s="46">
        <v>183.59</v>
      </c>
      <c r="AC11" s="7">
        <f t="shared" si="8"/>
        <v>1.7081540388910073</v>
      </c>
      <c r="AD11" s="23">
        <v>31.36</v>
      </c>
    </row>
    <row r="12" spans="1:31" x14ac:dyDescent="0.25">
      <c r="A12" s="10" t="s">
        <v>8</v>
      </c>
      <c r="B12" s="10">
        <v>5206</v>
      </c>
      <c r="C12" s="11" t="s">
        <v>26</v>
      </c>
      <c r="D12" s="12">
        <v>758.2</v>
      </c>
      <c r="E12" s="36">
        <f t="shared" si="0"/>
        <v>10.290160907412291</v>
      </c>
      <c r="F12" s="13">
        <v>780.2</v>
      </c>
      <c r="G12" s="11">
        <v>758.15</v>
      </c>
      <c r="H12" s="7">
        <f t="shared" si="1"/>
        <v>10.47325727098859</v>
      </c>
      <c r="I12" s="11">
        <v>794.03</v>
      </c>
      <c r="J12" s="14">
        <v>755.15</v>
      </c>
      <c r="K12" s="7">
        <f t="shared" si="2"/>
        <v>10.936899953651594</v>
      </c>
      <c r="L12" s="14">
        <v>825.9</v>
      </c>
      <c r="M12" s="14">
        <v>296.14999999999998</v>
      </c>
      <c r="N12" s="7">
        <f t="shared" si="3"/>
        <v>9.466486577747764</v>
      </c>
      <c r="O12" s="14">
        <v>280.35000000000002</v>
      </c>
      <c r="P12" s="14">
        <v>758.15</v>
      </c>
      <c r="Q12" s="7">
        <f t="shared" si="4"/>
        <v>3.6909582536437382</v>
      </c>
      <c r="R12" s="14">
        <v>279.83</v>
      </c>
      <c r="S12" s="23">
        <v>758.15</v>
      </c>
      <c r="T12" s="7">
        <f t="shared" si="5"/>
        <v>3.730264459539669</v>
      </c>
      <c r="U12" s="23">
        <v>282.81</v>
      </c>
      <c r="V12" s="23">
        <v>758.15</v>
      </c>
      <c r="W12" s="7">
        <f>X12/V12*10</f>
        <v>3.5994196399129459</v>
      </c>
      <c r="X12" s="23">
        <v>272.89</v>
      </c>
      <c r="Y12" s="14">
        <v>296.14999999999998</v>
      </c>
      <c r="Z12" s="7">
        <f t="shared" si="7"/>
        <v>9.2145872024312006</v>
      </c>
      <c r="AA12" s="23">
        <v>272.89</v>
      </c>
      <c r="AB12" s="46">
        <v>296.14999999999998</v>
      </c>
      <c r="AC12" s="7">
        <f t="shared" si="8"/>
        <v>9.2145872024312006</v>
      </c>
      <c r="AD12" s="23">
        <v>272.89</v>
      </c>
    </row>
    <row r="13" spans="1:31" x14ac:dyDescent="0.25">
      <c r="A13" s="15" t="s">
        <v>27</v>
      </c>
      <c r="B13" s="15">
        <v>5272</v>
      </c>
      <c r="C13" s="16" t="s">
        <v>28</v>
      </c>
      <c r="D13" s="17">
        <v>90.7</v>
      </c>
      <c r="E13" s="37">
        <f t="shared" si="0"/>
        <v>8.6769570011025348</v>
      </c>
      <c r="F13" s="18">
        <v>78.7</v>
      </c>
      <c r="G13" s="16">
        <v>88.72</v>
      </c>
      <c r="H13" s="33">
        <f t="shared" si="1"/>
        <v>8.8367899008115423</v>
      </c>
      <c r="I13" s="16">
        <v>78.400000000000006</v>
      </c>
      <c r="J13" s="19">
        <v>51.18</v>
      </c>
      <c r="K13" s="33">
        <f t="shared" si="2"/>
        <v>10.672137553731925</v>
      </c>
      <c r="L13" s="19">
        <v>54.62</v>
      </c>
      <c r="M13" s="19">
        <v>52.08</v>
      </c>
      <c r="N13" s="33">
        <f t="shared" si="3"/>
        <v>15.113287250384024</v>
      </c>
      <c r="O13" s="19">
        <v>78.709999999999994</v>
      </c>
      <c r="P13" s="19">
        <v>73.589999999999989</v>
      </c>
      <c r="Q13" s="33">
        <f t="shared" si="4"/>
        <v>8.3000407664084808</v>
      </c>
      <c r="R13" s="19">
        <v>61.08</v>
      </c>
      <c r="S13" s="34">
        <v>71.27</v>
      </c>
      <c r="T13" s="33">
        <f t="shared" si="5"/>
        <v>7.6820541602357242</v>
      </c>
      <c r="U13" s="34">
        <v>54.75</v>
      </c>
      <c r="V13" s="34">
        <v>60.14</v>
      </c>
      <c r="W13" s="33">
        <f>X13/V13*10</f>
        <v>9.7622214832058525</v>
      </c>
      <c r="X13" s="34">
        <v>58.71</v>
      </c>
      <c r="Y13" s="19">
        <v>35.39</v>
      </c>
      <c r="Z13" s="33">
        <f>AA13/Y13*10</f>
        <v>9.1692568522181421</v>
      </c>
      <c r="AA13" s="34">
        <v>32.450000000000003</v>
      </c>
      <c r="AB13" s="49">
        <v>35.39</v>
      </c>
      <c r="AC13" s="33">
        <f>AD13/AB13*10</f>
        <v>9.1692568522181421</v>
      </c>
      <c r="AD13" s="23">
        <v>32.450000000000003</v>
      </c>
    </row>
    <row r="14" spans="1:31" x14ac:dyDescent="0.25">
      <c r="A14" s="20"/>
      <c r="B14" s="20"/>
      <c r="C14" s="21" t="s">
        <v>29</v>
      </c>
      <c r="D14" s="30">
        <f t="shared" ref="D14:J14" si="9">SUM(D4:D13)</f>
        <v>2544.6999999999998</v>
      </c>
      <c r="E14" s="29">
        <f t="shared" si="0"/>
        <v>6.5229693087593832</v>
      </c>
      <c r="F14" s="31">
        <f t="shared" si="9"/>
        <v>1659.9</v>
      </c>
      <c r="G14" s="32">
        <f t="shared" si="9"/>
        <v>2400.37</v>
      </c>
      <c r="H14" s="29">
        <f t="shared" si="1"/>
        <v>7.0415394293379769</v>
      </c>
      <c r="I14" s="32">
        <f t="shared" si="9"/>
        <v>1690.23</v>
      </c>
      <c r="J14" s="32">
        <f t="shared" si="9"/>
        <v>1942.72</v>
      </c>
      <c r="K14" s="29">
        <f t="shared" si="2"/>
        <v>8.6003129632679958</v>
      </c>
      <c r="L14" s="32">
        <f t="shared" ref="L14:R14" si="10">SUM(L4:L13)</f>
        <v>1670.8</v>
      </c>
      <c r="M14" s="32">
        <f t="shared" si="10"/>
        <v>1438.52</v>
      </c>
      <c r="N14" s="29">
        <f t="shared" si="3"/>
        <v>8.922295136668243</v>
      </c>
      <c r="O14" s="32">
        <f t="shared" si="10"/>
        <v>1283.49</v>
      </c>
      <c r="P14" s="32">
        <f t="shared" si="10"/>
        <v>2180.09</v>
      </c>
      <c r="Q14" s="29">
        <f>R14/P14*10</f>
        <v>5.230013439812117</v>
      </c>
      <c r="R14" s="32">
        <f t="shared" si="10"/>
        <v>1140.1899999999998</v>
      </c>
      <c r="S14" s="32">
        <f t="shared" ref="S14" si="11">SUM(S4:S13)</f>
        <v>2141.46</v>
      </c>
      <c r="T14" s="29">
        <f>U14/S14*10</f>
        <v>5.3099754373184647</v>
      </c>
      <c r="U14" s="32">
        <f t="shared" ref="U14:V14" si="12">SUM(U4:U13)</f>
        <v>1137.1099999999999</v>
      </c>
      <c r="V14" s="32">
        <f t="shared" si="12"/>
        <v>2087.3199999999997</v>
      </c>
      <c r="W14" s="29">
        <f>X14/V14*10</f>
        <v>4.531264971350824</v>
      </c>
      <c r="X14" s="32">
        <f t="shared" ref="X14:Y14" si="13">SUM(X4:X13)</f>
        <v>945.82</v>
      </c>
      <c r="Y14" s="32">
        <f t="shared" si="13"/>
        <v>1248.47</v>
      </c>
      <c r="Z14" s="29">
        <f>AA14/Y14*10</f>
        <v>7.2512755612870166</v>
      </c>
      <c r="AA14" s="32">
        <f t="shared" ref="AA14:AB14" si="14">SUM(AA4:AA13)</f>
        <v>905.30000000000007</v>
      </c>
      <c r="AB14" s="32">
        <f t="shared" si="14"/>
        <v>1243.1600000000001</v>
      </c>
      <c r="AC14" s="29">
        <f>AD14/AB14*10</f>
        <v>7.0525113420637728</v>
      </c>
      <c r="AD14" s="45">
        <f t="shared" ref="AD14" si="15">SUM(AD4:AD13)</f>
        <v>876.74</v>
      </c>
    </row>
    <row r="15" spans="1:31" x14ac:dyDescent="0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31" x14ac:dyDescent="0.25">
      <c r="A16" s="24"/>
      <c r="B16" s="24"/>
    </row>
  </sheetData>
  <mergeCells count="12">
    <mergeCell ref="AB1:AD1"/>
    <mergeCell ref="Y1:AA1"/>
    <mergeCell ref="V1:X1"/>
    <mergeCell ref="S1:U1"/>
    <mergeCell ref="A1:A2"/>
    <mergeCell ref="C1:C2"/>
    <mergeCell ref="P1:R1"/>
    <mergeCell ref="D1:F1"/>
    <mergeCell ref="G1:I1"/>
    <mergeCell ref="J1:L1"/>
    <mergeCell ref="M1:O1"/>
    <mergeCell ref="B1:B2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2019-10-14T03:23:23Z</dcterms:created>
  <dcterms:modified xsi:type="dcterms:W3CDTF">2023-10-02T02:57:50Z</dcterms:modified>
</cp:coreProperties>
</file>