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28. Jambu Mete\"/>
    </mc:Choice>
  </mc:AlternateContent>
  <bookViews>
    <workbookView xWindow="0" yWindow="0" windowWidth="747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1" l="1"/>
  <c r="AB14" i="1"/>
  <c r="AC13" i="1"/>
  <c r="AC12" i="1"/>
  <c r="AC11" i="1"/>
  <c r="AC10" i="1"/>
  <c r="AC9" i="1"/>
  <c r="AC8" i="1"/>
  <c r="AC7" i="1"/>
  <c r="AC6" i="1"/>
  <c r="AC5" i="1"/>
  <c r="AC14" i="1" l="1"/>
  <c r="Z5" i="1"/>
  <c r="Z6" i="1"/>
  <c r="Z7" i="1"/>
  <c r="Z8" i="1"/>
  <c r="Z9" i="1"/>
  <c r="Z10" i="1"/>
  <c r="Z11" i="1"/>
  <c r="Z12" i="1"/>
  <c r="Z13" i="1"/>
  <c r="Y14" i="1"/>
  <c r="AA14" i="1"/>
  <c r="Z14" i="1" l="1"/>
  <c r="W5" i="1"/>
  <c r="W6" i="1"/>
  <c r="W7" i="1"/>
  <c r="W8" i="1"/>
  <c r="W9" i="1"/>
  <c r="W10" i="1"/>
  <c r="W11" i="1"/>
  <c r="W12" i="1"/>
  <c r="W13" i="1"/>
  <c r="V14" i="1"/>
  <c r="X14" i="1"/>
  <c r="U14" i="1"/>
  <c r="T14" i="1" s="1"/>
  <c r="S14" i="1"/>
  <c r="T5" i="1"/>
  <c r="T6" i="1"/>
  <c r="T7" i="1"/>
  <c r="T8" i="1"/>
  <c r="T9" i="1"/>
  <c r="T10" i="1"/>
  <c r="T11" i="1"/>
  <c r="T12" i="1"/>
  <c r="T13" i="1"/>
  <c r="W14" i="1" l="1"/>
  <c r="R14" i="1"/>
  <c r="P14" i="1"/>
  <c r="O14" i="1"/>
  <c r="M14" i="1"/>
  <c r="N14" i="1" s="1"/>
  <c r="L14" i="1"/>
  <c r="J14" i="1"/>
  <c r="I14" i="1"/>
  <c r="G14" i="1"/>
  <c r="F14" i="1"/>
  <c r="E14" i="1"/>
  <c r="D14" i="1"/>
  <c r="Q13" i="1"/>
  <c r="N13" i="1"/>
  <c r="K13" i="1"/>
  <c r="H13" i="1"/>
  <c r="E13" i="1"/>
  <c r="Q12" i="1"/>
  <c r="N12" i="1"/>
  <c r="K12" i="1"/>
  <c r="H12" i="1"/>
  <c r="E12" i="1"/>
  <c r="Q11" i="1"/>
  <c r="N11" i="1"/>
  <c r="K11" i="1"/>
  <c r="H11" i="1"/>
  <c r="E11" i="1"/>
  <c r="Q10" i="1"/>
  <c r="N10" i="1"/>
  <c r="K10" i="1"/>
  <c r="H10" i="1"/>
  <c r="E10" i="1"/>
  <c r="Q9" i="1"/>
  <c r="N9" i="1"/>
  <c r="K9" i="1"/>
  <c r="H9" i="1"/>
  <c r="E9" i="1"/>
  <c r="Q8" i="1"/>
  <c r="N8" i="1"/>
  <c r="K8" i="1"/>
  <c r="H8" i="1"/>
  <c r="E8" i="1"/>
  <c r="Q7" i="1"/>
  <c r="N7" i="1"/>
  <c r="K7" i="1"/>
  <c r="H7" i="1"/>
  <c r="E7" i="1"/>
  <c r="Q6" i="1"/>
  <c r="N6" i="1"/>
  <c r="K6" i="1"/>
  <c r="H6" i="1"/>
  <c r="E6" i="1"/>
  <c r="Q5" i="1"/>
  <c r="N5" i="1"/>
  <c r="K5" i="1"/>
  <c r="H5" i="1"/>
  <c r="E5" i="1"/>
  <c r="Q14" i="1" l="1"/>
  <c r="H14" i="1"/>
  <c r="K14" i="1"/>
</calcChain>
</file>

<file path=xl/sharedStrings.xml><?xml version="1.0" encoding="utf-8"?>
<sst xmlns="http://schemas.openxmlformats.org/spreadsheetml/2006/main" count="62" uniqueCount="38">
  <si>
    <t>Tahun 2014</t>
  </si>
  <si>
    <t>Tahun 2015</t>
  </si>
  <si>
    <t>No</t>
  </si>
  <si>
    <t>Tahun 2016</t>
  </si>
  <si>
    <t>Tahun 2017</t>
  </si>
  <si>
    <t>Luas Panen (Ha)</t>
  </si>
  <si>
    <t>Produktivitas</t>
  </si>
  <si>
    <t>Produksi (Ton)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</si>
  <si>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</si>
  <si>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</si>
  <si>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</si>
  <si>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</si>
  <si>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</si>
  <si>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</si>
  <si>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</si>
  <si>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</si>
  <si>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</si>
  <si>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</si>
  <si>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</si>
  <si>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</si>
  <si>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</si>
  <si>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</si>
  <si>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</si>
  <si>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</si>
  <si>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9.</t>
  </si>
  <si>
    <t>Bima</t>
  </si>
  <si>
    <t>10</t>
  </si>
  <si>
    <t>Kota Bima</t>
  </si>
  <si>
    <t>Jumlah</t>
  </si>
  <si>
    <t>Jenis Komoditi</t>
  </si>
  <si>
    <t>4</t>
  </si>
  <si>
    <t>JAMBU METE</t>
  </si>
  <si>
    <t>Tahun 2019</t>
  </si>
  <si>
    <t>Tahun 2020</t>
  </si>
  <si>
    <t>Tahun 2018</t>
  </si>
  <si>
    <t>Tahun 2021</t>
  </si>
  <si>
    <t>Tahun 2022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</si>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</sst>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164" fontId="3" fillId="0" borderId="7" xfId="2" applyFont="1" applyBorder="1" applyAlignment="1">
      <alignment horizontal="center" vertical="center" wrapText="1"/>
    </xf>
    <xf numFmtId="0" fontId="4" fillId="0" borderId="8" xfId="0" applyFont="1" applyBorder="1"/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165" fontId="6" fillId="0" borderId="1" xfId="1" applyNumberFormat="1" applyFont="1" applyBorder="1"/>
    <xf numFmtId="164" fontId="7" fillId="0" borderId="1" xfId="2" applyFont="1" applyBorder="1" applyAlignment="1">
      <alignment horizontal="right" vertical="center" wrapText="1"/>
    </xf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165" fontId="6" fillId="0" borderId="6" xfId="1" applyNumberFormat="1" applyFont="1" applyBorder="1"/>
    <xf numFmtId="164" fontId="7" fillId="0" borderId="6" xfId="2" applyFont="1" applyBorder="1" applyAlignment="1">
      <alignment horizontal="right" vertical="center" wrapText="1"/>
    </xf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165" fontId="6" fillId="0" borderId="7" xfId="1" applyNumberFormat="1" applyFont="1" applyBorder="1"/>
    <xf numFmtId="164" fontId="7" fillId="0" borderId="7" xfId="2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5" fillId="0" borderId="7" xfId="1" applyNumberFormat="1" applyFont="1" applyBorder="1" applyAlignment="1">
      <alignment horizontal="right" vertical="center" wrapText="1"/>
    </xf>
    <xf numFmtId="164" fontId="5" fillId="0" borderId="5" xfId="2" applyFont="1" applyBorder="1" applyAlignment="1">
      <alignment horizontal="right" vertical="center" wrapText="1"/>
    </xf>
    <xf numFmtId="43" fontId="0" fillId="0" borderId="0" xfId="0" applyNumberFormat="1"/>
    <xf numFmtId="0" fontId="4" fillId="0" borderId="9" xfId="0" quotePrefix="1" applyFont="1" applyBorder="1" applyAlignment="1">
      <alignment horizontal="center"/>
    </xf>
    <xf numFmtId="0" fontId="4" fillId="0" borderId="9" xfId="0" applyFont="1" applyBorder="1"/>
    <xf numFmtId="164" fontId="7" fillId="0" borderId="9" xfId="2" applyFont="1" applyBorder="1" applyAlignment="1">
      <alignment horizontal="right" vertical="center" wrapText="1"/>
    </xf>
    <xf numFmtId="0" fontId="6" fillId="2" borderId="0" xfId="0" applyFont="1" applyFill="1" applyAlignment="1">
      <alignment horizontal="center"/>
    </xf>
    <xf numFmtId="164" fontId="7" fillId="0" borderId="6" xfId="2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164" fontId="7" fillId="0" borderId="7" xfId="2" applyFont="1" applyFill="1" applyBorder="1" applyAlignment="1">
      <alignment horizontal="right" vertical="center" wrapText="1"/>
    </xf>
    <xf numFmtId="164" fontId="5" fillId="0" borderId="5" xfId="2" applyFont="1" applyFill="1" applyBorder="1" applyAlignment="1">
      <alignment horizontal="right" vertical="center" wrapText="1"/>
    </xf>
    <xf numFmtId="164" fontId="3" fillId="0" borderId="2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4">
    <cellStyle name="Comma [0]" xfId="1" builtinId="6"/>
    <cellStyle name="Comma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>
      <selection activeCell="G18" sqref="G18"/>
    </sheetView>
  </sheetViews>
  <sheetFormatPr defaultRowHeight="15" x14ac:dyDescent="0.25"/>
  <cols>
    <col min="3" max="3" width="12.42578125" bestFit="1" customWidth="1"/>
    <col min="4" max="18" width="11.85546875" customWidth="1"/>
    <col min="19" max="19" width="9.7109375" bestFit="1" customWidth="1"/>
    <col min="21" max="21" width="9.7109375" bestFit="1" customWidth="1"/>
    <col min="22" max="22" width="10" customWidth="1"/>
    <col min="24" max="24" width="10.140625" customWidth="1"/>
    <col min="25" max="25" width="9.7109375" bestFit="1" customWidth="1"/>
    <col min="27" max="27" width="9.7109375" bestFit="1" customWidth="1"/>
    <col min="28" max="28" width="11" customWidth="1"/>
    <col min="30" max="30" width="10.7109375" customWidth="1"/>
  </cols>
  <sheetData>
    <row r="1" spans="1:30" ht="20.25" customHeight="1" x14ac:dyDescent="0.25">
      <c r="A1" s="31" t="s">
        <v>2</v>
      </c>
      <c r="B1" s="31" t="s">
        <v>37</v>
      </c>
      <c r="C1" s="31" t="s">
        <v>29</v>
      </c>
      <c r="D1" s="28" t="s">
        <v>0</v>
      </c>
      <c r="E1" s="29"/>
      <c r="F1" s="30"/>
      <c r="G1" s="28" t="s">
        <v>1</v>
      </c>
      <c r="H1" s="29"/>
      <c r="I1" s="30"/>
      <c r="J1" s="28" t="s">
        <v>3</v>
      </c>
      <c r="K1" s="29"/>
      <c r="L1" s="30"/>
      <c r="M1" s="28" t="s">
        <v>4</v>
      </c>
      <c r="N1" s="29"/>
      <c r="O1" s="30"/>
      <c r="P1" s="28" t="s">
        <v>34</v>
      </c>
      <c r="Q1" s="29"/>
      <c r="R1" s="30"/>
      <c r="S1" s="28" t="s">
        <v>32</v>
      </c>
      <c r="T1" s="29"/>
      <c r="U1" s="30"/>
      <c r="V1" s="28" t="s">
        <v>33</v>
      </c>
      <c r="W1" s="29"/>
      <c r="X1" s="30"/>
      <c r="Y1" s="28" t="s">
        <v>35</v>
      </c>
      <c r="Z1" s="29"/>
      <c r="AA1" s="30"/>
      <c r="AB1" s="28" t="s">
        <v>36</v>
      </c>
      <c r="AC1" s="29"/>
      <c r="AD1" s="30"/>
    </row>
    <row r="2" spans="1:30" ht="36" x14ac:dyDescent="0.25">
      <c r="A2" s="32"/>
      <c r="B2" s="32"/>
      <c r="C2" s="33"/>
      <c r="D2" s="1" t="s">
        <v>5</v>
      </c>
      <c r="E2" s="1" t="s">
        <v>6</v>
      </c>
      <c r="F2" s="1" t="s">
        <v>7</v>
      </c>
      <c r="G2" s="1" t="s">
        <v>5</v>
      </c>
      <c r="H2" s="1" t="s">
        <v>6</v>
      </c>
      <c r="I2" s="1" t="s">
        <v>7</v>
      </c>
      <c r="J2" s="1" t="s">
        <v>5</v>
      </c>
      <c r="K2" s="1" t="s">
        <v>6</v>
      </c>
      <c r="L2" s="1" t="s">
        <v>7</v>
      </c>
      <c r="M2" s="1" t="s">
        <v>5</v>
      </c>
      <c r="N2" s="1" t="s">
        <v>6</v>
      </c>
      <c r="O2" s="1" t="s">
        <v>7</v>
      </c>
      <c r="P2" s="1" t="s">
        <v>5</v>
      </c>
      <c r="Q2" s="1" t="s">
        <v>6</v>
      </c>
      <c r="R2" s="1" t="s">
        <v>7</v>
      </c>
      <c r="S2" s="1" t="s">
        <v>5</v>
      </c>
      <c r="T2" s="1" t="s">
        <v>6</v>
      </c>
      <c r="U2" s="1" t="s">
        <v>7</v>
      </c>
      <c r="V2" s="1" t="s">
        <v>5</v>
      </c>
      <c r="W2" s="1" t="s">
        <v>6</v>
      </c>
      <c r="X2" s="1" t="s">
        <v>7</v>
      </c>
      <c r="Y2" s="1" t="s">
        <v>5</v>
      </c>
      <c r="Z2" s="1" t="s">
        <v>6</v>
      </c>
      <c r="AA2" s="1" t="s">
        <v>7</v>
      </c>
      <c r="AB2" s="1" t="s">
        <v>5</v>
      </c>
      <c r="AC2" s="1" t="s">
        <v>6</v>
      </c>
      <c r="AD2" s="1" t="s">
        <v>7</v>
      </c>
    </row>
    <row r="3" spans="1:30" x14ac:dyDescent="0.25">
      <c r="A3" s="20" t="s">
        <v>30</v>
      </c>
      <c r="B3" s="21" t="s">
        <v>31</v>
      </c>
      <c r="D3" s="21"/>
      <c r="E3" s="2"/>
      <c r="F3" s="21"/>
      <c r="G3" s="21"/>
      <c r="H3" s="2"/>
      <c r="I3" s="21"/>
      <c r="J3" s="22"/>
      <c r="K3" s="2"/>
      <c r="L3" s="22"/>
      <c r="M3" s="22"/>
      <c r="N3" s="2"/>
      <c r="O3" s="22"/>
      <c r="P3" s="22"/>
      <c r="Q3" s="2"/>
      <c r="R3" s="22"/>
      <c r="S3" s="22"/>
      <c r="T3" s="2"/>
      <c r="U3" s="22"/>
      <c r="V3" s="22"/>
      <c r="W3" s="2"/>
      <c r="X3" s="22"/>
      <c r="Y3" s="22"/>
      <c r="Z3" s="2"/>
      <c r="AA3" s="22"/>
      <c r="AB3" s="22"/>
      <c r="AC3" s="2"/>
      <c r="AD3" s="22"/>
    </row>
    <row r="4" spans="1:30" x14ac:dyDescent="0.25">
      <c r="A4" s="3" t="s">
        <v>8</v>
      </c>
      <c r="B4" s="3">
        <v>5271</v>
      </c>
      <c r="C4" s="4" t="s">
        <v>9</v>
      </c>
      <c r="D4" s="5">
        <v>0</v>
      </c>
      <c r="E4" s="5"/>
      <c r="F4" s="5">
        <v>0</v>
      </c>
      <c r="G4" s="5">
        <v>0</v>
      </c>
      <c r="H4" s="5"/>
      <c r="I4" s="5">
        <v>0</v>
      </c>
      <c r="J4" s="6">
        <v>0</v>
      </c>
      <c r="K4" s="5"/>
      <c r="L4" s="6">
        <v>0</v>
      </c>
      <c r="M4" s="6">
        <v>0</v>
      </c>
      <c r="N4" s="5"/>
      <c r="O4" s="6">
        <v>0</v>
      </c>
      <c r="P4" s="6">
        <v>0</v>
      </c>
      <c r="Q4" s="5"/>
      <c r="R4" s="6">
        <v>0</v>
      </c>
      <c r="S4" s="6">
        <v>0</v>
      </c>
      <c r="T4" s="5"/>
      <c r="U4" s="6">
        <v>0</v>
      </c>
      <c r="V4" s="6">
        <v>0</v>
      </c>
      <c r="W4" s="5"/>
      <c r="X4" s="6">
        <v>0</v>
      </c>
      <c r="Y4" s="6">
        <v>0</v>
      </c>
      <c r="Z4" s="5"/>
      <c r="AA4" s="6">
        <v>0</v>
      </c>
      <c r="AB4" s="6">
        <v>0</v>
      </c>
      <c r="AC4" s="5"/>
      <c r="AD4" s="6">
        <v>0</v>
      </c>
    </row>
    <row r="5" spans="1:30" x14ac:dyDescent="0.25">
      <c r="A5" s="7" t="s">
        <v>10</v>
      </c>
      <c r="B5" s="7">
        <v>5208</v>
      </c>
      <c r="C5" s="8" t="s">
        <v>11</v>
      </c>
      <c r="D5" s="9">
        <v>6874.03</v>
      </c>
      <c r="E5" s="9">
        <f t="shared" ref="E5:E13" si="0">F5/D5*10</f>
        <v>2.4142751777341678</v>
      </c>
      <c r="F5" s="9">
        <v>1659.58</v>
      </c>
      <c r="G5" s="9">
        <v>6617.72</v>
      </c>
      <c r="H5" s="9">
        <f t="shared" ref="H5:H13" si="1">I5/G5*10</f>
        <v>2.1379719903531726</v>
      </c>
      <c r="I5" s="9">
        <v>1414.85</v>
      </c>
      <c r="J5" s="10">
        <v>6457.72</v>
      </c>
      <c r="K5" s="9">
        <f t="shared" ref="K5:K13" si="2">L5/J5*10</f>
        <v>1.5828961305228471</v>
      </c>
      <c r="L5" s="10">
        <v>1022.19</v>
      </c>
      <c r="M5" s="10">
        <v>6432.22</v>
      </c>
      <c r="N5" s="9">
        <f t="shared" ref="N5:N13" si="3">O5/M5*10</f>
        <v>2.1851709052240125</v>
      </c>
      <c r="O5" s="10">
        <v>1405.55</v>
      </c>
      <c r="P5" s="10">
        <v>6457.72</v>
      </c>
      <c r="Q5" s="9">
        <f t="shared" ref="Q5:Q13" si="4">R5/P5*10</f>
        <v>1.677372199475976</v>
      </c>
      <c r="R5" s="10">
        <v>1083.2</v>
      </c>
      <c r="S5" s="24">
        <v>5821.63</v>
      </c>
      <c r="T5" s="9">
        <f t="shared" ref="T5:T13" si="5">U5/S5*10</f>
        <v>1.5381602746996976</v>
      </c>
      <c r="U5" s="24">
        <v>895.46</v>
      </c>
      <c r="V5" s="24">
        <v>6588.06</v>
      </c>
      <c r="W5" s="9">
        <f t="shared" ref="W5:W13" si="6">X5/V5*10</f>
        <v>1.5148920926646083</v>
      </c>
      <c r="X5" s="24">
        <v>998.02</v>
      </c>
      <c r="Y5" s="24">
        <v>5669.46</v>
      </c>
      <c r="Z5" s="9">
        <f t="shared" ref="Z5:Z13" si="7">AA5/Y5*10</f>
        <v>1.5425454981603184</v>
      </c>
      <c r="AA5" s="24">
        <v>874.54</v>
      </c>
      <c r="AB5" s="24">
        <v>5669.46</v>
      </c>
      <c r="AC5" s="9">
        <f t="shared" ref="AC5:AC13" si="8">AD5/AB5*10</f>
        <v>1.3486998761786837</v>
      </c>
      <c r="AD5" s="24">
        <v>764.64</v>
      </c>
    </row>
    <row r="6" spans="1:30" x14ac:dyDescent="0.25">
      <c r="A6" s="7" t="s">
        <v>12</v>
      </c>
      <c r="B6" s="7">
        <v>5201</v>
      </c>
      <c r="C6" s="8" t="s">
        <v>13</v>
      </c>
      <c r="D6" s="9">
        <v>5713.21</v>
      </c>
      <c r="E6" s="9">
        <f t="shared" si="0"/>
        <v>2.30534148053371</v>
      </c>
      <c r="F6" s="9">
        <v>1317.09</v>
      </c>
      <c r="G6" s="9">
        <v>6206.46</v>
      </c>
      <c r="H6" s="9">
        <f t="shared" si="1"/>
        <v>2.1761358326646754</v>
      </c>
      <c r="I6" s="9">
        <v>1350.61</v>
      </c>
      <c r="J6" s="10">
        <v>6096.46</v>
      </c>
      <c r="K6" s="9">
        <f t="shared" si="2"/>
        <v>2.2421208373383901</v>
      </c>
      <c r="L6" s="10">
        <v>1366.9</v>
      </c>
      <c r="M6" s="10">
        <v>6206.46</v>
      </c>
      <c r="N6" s="9">
        <f t="shared" si="3"/>
        <v>2.5279950245389484</v>
      </c>
      <c r="O6" s="10">
        <v>1568.99</v>
      </c>
      <c r="P6" s="10">
        <v>6206.46</v>
      </c>
      <c r="Q6" s="9">
        <f t="shared" si="4"/>
        <v>2.5449773300722152</v>
      </c>
      <c r="R6" s="10">
        <v>1579.53</v>
      </c>
      <c r="S6" s="24">
        <v>6206.46</v>
      </c>
      <c r="T6" s="9">
        <f t="shared" si="5"/>
        <v>2.621526602926628</v>
      </c>
      <c r="U6" s="24">
        <v>1627.04</v>
      </c>
      <c r="V6" s="24">
        <v>9370.02</v>
      </c>
      <c r="W6" s="9">
        <f t="shared" si="6"/>
        <v>1.9947129248390079</v>
      </c>
      <c r="X6" s="24">
        <v>1869.05</v>
      </c>
      <c r="Y6" s="24">
        <v>6366.79</v>
      </c>
      <c r="Z6" s="9">
        <f t="shared" si="7"/>
        <v>2.946696844092549</v>
      </c>
      <c r="AA6" s="24">
        <v>1876.1</v>
      </c>
      <c r="AB6" s="24">
        <v>6396.79</v>
      </c>
      <c r="AC6" s="9">
        <f t="shared" si="8"/>
        <v>2.9351284003382943</v>
      </c>
      <c r="AD6" s="24">
        <v>1877.54</v>
      </c>
    </row>
    <row r="7" spans="1:30" x14ac:dyDescent="0.25">
      <c r="A7" s="7" t="s">
        <v>14</v>
      </c>
      <c r="B7" s="7">
        <v>5202</v>
      </c>
      <c r="C7" s="8" t="s">
        <v>15</v>
      </c>
      <c r="D7" s="9">
        <v>1761.7</v>
      </c>
      <c r="E7" s="9">
        <f t="shared" si="0"/>
        <v>5.1255605381165914</v>
      </c>
      <c r="F7" s="9">
        <v>902.97</v>
      </c>
      <c r="G7" s="9">
        <v>1828.7</v>
      </c>
      <c r="H7" s="9">
        <f t="shared" si="1"/>
        <v>4.9657680319352551</v>
      </c>
      <c r="I7" s="9">
        <v>908.09</v>
      </c>
      <c r="J7" s="10">
        <v>1673.16</v>
      </c>
      <c r="K7" s="9">
        <f t="shared" si="2"/>
        <v>5.4863850438690864</v>
      </c>
      <c r="L7" s="10">
        <v>917.96</v>
      </c>
      <c r="M7" s="10">
        <v>1564.63</v>
      </c>
      <c r="N7" s="9">
        <f t="shared" si="3"/>
        <v>4.9408486351405756</v>
      </c>
      <c r="O7" s="10">
        <v>773.06</v>
      </c>
      <c r="P7" s="10">
        <v>1803.24</v>
      </c>
      <c r="Q7" s="9">
        <f t="shared" si="4"/>
        <v>4.8693462877930829</v>
      </c>
      <c r="R7" s="10">
        <v>878.06</v>
      </c>
      <c r="S7" s="24">
        <v>1770.26</v>
      </c>
      <c r="T7" s="9">
        <f t="shared" si="5"/>
        <v>4.752522228373234</v>
      </c>
      <c r="U7" s="24">
        <v>841.32</v>
      </c>
      <c r="V7" s="24">
        <v>3702.35</v>
      </c>
      <c r="W7" s="9">
        <f t="shared" si="6"/>
        <v>5.0649182276121927</v>
      </c>
      <c r="X7" s="24">
        <v>1875.21</v>
      </c>
      <c r="Y7" s="24">
        <v>2714.69</v>
      </c>
      <c r="Z7" s="9">
        <f t="shared" si="7"/>
        <v>8.536960021217892</v>
      </c>
      <c r="AA7" s="24">
        <v>2317.52</v>
      </c>
      <c r="AB7" s="24">
        <v>2698.47</v>
      </c>
      <c r="AC7" s="9">
        <f t="shared" si="8"/>
        <v>7.9949008141650646</v>
      </c>
      <c r="AD7" s="24">
        <v>2157.4</v>
      </c>
    </row>
    <row r="8" spans="1:30" x14ac:dyDescent="0.25">
      <c r="A8" s="7" t="s">
        <v>16</v>
      </c>
      <c r="B8" s="7">
        <v>5203</v>
      </c>
      <c r="C8" s="8" t="s">
        <v>17</v>
      </c>
      <c r="D8" s="9">
        <v>2146</v>
      </c>
      <c r="E8" s="9">
        <f t="shared" si="0"/>
        <v>3.5411929170549863</v>
      </c>
      <c r="F8" s="9">
        <v>759.94</v>
      </c>
      <c r="G8" s="9">
        <v>1734</v>
      </c>
      <c r="H8" s="9">
        <f t="shared" si="1"/>
        <v>3.2223183391003465</v>
      </c>
      <c r="I8" s="9">
        <v>558.75</v>
      </c>
      <c r="J8" s="10">
        <v>1669.5</v>
      </c>
      <c r="K8" s="9">
        <f t="shared" si="2"/>
        <v>3.0068283917340519</v>
      </c>
      <c r="L8" s="10">
        <v>501.99</v>
      </c>
      <c r="M8" s="10">
        <v>1270.5</v>
      </c>
      <c r="N8" s="9">
        <f t="shared" si="3"/>
        <v>3.3027941755214485</v>
      </c>
      <c r="O8" s="10">
        <v>419.62</v>
      </c>
      <c r="P8" s="10">
        <v>844</v>
      </c>
      <c r="Q8" s="9">
        <f t="shared" si="4"/>
        <v>1.7313981042654027</v>
      </c>
      <c r="R8" s="10">
        <v>146.13</v>
      </c>
      <c r="S8" s="24">
        <v>822</v>
      </c>
      <c r="T8" s="9">
        <f t="shared" si="5"/>
        <v>3.6335766423357665</v>
      </c>
      <c r="U8" s="24">
        <v>298.68</v>
      </c>
      <c r="V8" s="24">
        <v>2533.6999999999998</v>
      </c>
      <c r="W8" s="9">
        <f t="shared" si="6"/>
        <v>1.1094446856376052</v>
      </c>
      <c r="X8" s="24">
        <v>281.10000000000002</v>
      </c>
      <c r="Y8" s="24">
        <v>1010.3</v>
      </c>
      <c r="Z8" s="9">
        <f t="shared" si="7"/>
        <v>6.0474116599029992</v>
      </c>
      <c r="AA8" s="24">
        <v>610.97</v>
      </c>
      <c r="AB8" s="24">
        <v>1070.3</v>
      </c>
      <c r="AC8" s="9">
        <f t="shared" si="8"/>
        <v>6.055965617116696</v>
      </c>
      <c r="AD8" s="24">
        <v>648.16999999999996</v>
      </c>
    </row>
    <row r="9" spans="1:30" x14ac:dyDescent="0.25">
      <c r="A9" s="7" t="s">
        <v>18</v>
      </c>
      <c r="B9" s="7">
        <v>5207</v>
      </c>
      <c r="C9" s="8" t="s">
        <v>19</v>
      </c>
      <c r="D9" s="9">
        <v>821</v>
      </c>
      <c r="E9" s="9">
        <f t="shared" si="0"/>
        <v>2.1445797807551763</v>
      </c>
      <c r="F9" s="9">
        <v>176.07</v>
      </c>
      <c r="G9" s="9">
        <v>873</v>
      </c>
      <c r="H9" s="9">
        <f t="shared" si="1"/>
        <v>2.0838487972508588</v>
      </c>
      <c r="I9" s="9">
        <v>181.92</v>
      </c>
      <c r="J9" s="10">
        <v>632</v>
      </c>
      <c r="K9" s="9">
        <f t="shared" si="2"/>
        <v>2.17246835443038</v>
      </c>
      <c r="L9" s="10">
        <v>137.30000000000001</v>
      </c>
      <c r="M9" s="10">
        <v>486</v>
      </c>
      <c r="N9" s="9">
        <f t="shared" si="3"/>
        <v>1.9853909465020574</v>
      </c>
      <c r="O9" s="10">
        <v>96.49</v>
      </c>
      <c r="P9" s="10">
        <v>486</v>
      </c>
      <c r="Q9" s="9">
        <f t="shared" si="4"/>
        <v>1.9720164609053499</v>
      </c>
      <c r="R9" s="10">
        <v>95.84</v>
      </c>
      <c r="S9" s="24">
        <v>486</v>
      </c>
      <c r="T9" s="9">
        <f t="shared" si="5"/>
        <v>2.0271604938271603</v>
      </c>
      <c r="U9" s="24">
        <v>98.52</v>
      </c>
      <c r="V9" s="24">
        <v>720</v>
      </c>
      <c r="W9" s="9">
        <f t="shared" si="6"/>
        <v>1.3680555555555558</v>
      </c>
      <c r="X9" s="24">
        <v>98.5</v>
      </c>
      <c r="Y9" s="24">
        <v>486</v>
      </c>
      <c r="Z9" s="9">
        <f t="shared" si="7"/>
        <v>1.7613168724279835</v>
      </c>
      <c r="AA9" s="24">
        <v>85.6</v>
      </c>
      <c r="AB9" s="24">
        <v>460</v>
      </c>
      <c r="AC9" s="9">
        <f t="shared" si="8"/>
        <v>1.7608695652173914</v>
      </c>
      <c r="AD9" s="24">
        <v>81</v>
      </c>
    </row>
    <row r="10" spans="1:30" x14ac:dyDescent="0.25">
      <c r="A10" s="7" t="s">
        <v>20</v>
      </c>
      <c r="B10" s="7">
        <v>5204</v>
      </c>
      <c r="C10" s="8" t="s">
        <v>21</v>
      </c>
      <c r="D10" s="9">
        <v>3942.38</v>
      </c>
      <c r="E10" s="9">
        <f t="shared" si="0"/>
        <v>5.333022184568712</v>
      </c>
      <c r="F10" s="9">
        <v>2102.48</v>
      </c>
      <c r="G10" s="9">
        <v>3942.38</v>
      </c>
      <c r="H10" s="9">
        <f t="shared" si="1"/>
        <v>5.3361674927328151</v>
      </c>
      <c r="I10" s="9">
        <v>2103.7199999999998</v>
      </c>
      <c r="J10" s="10">
        <v>3940.58</v>
      </c>
      <c r="K10" s="9">
        <f t="shared" si="2"/>
        <v>5.3387318618071458</v>
      </c>
      <c r="L10" s="10">
        <v>2103.77</v>
      </c>
      <c r="M10" s="10">
        <v>3073.99</v>
      </c>
      <c r="N10" s="9">
        <f t="shared" si="3"/>
        <v>5.9120231360544437</v>
      </c>
      <c r="O10" s="10">
        <v>1817.35</v>
      </c>
      <c r="P10" s="10">
        <v>3226.03</v>
      </c>
      <c r="Q10" s="9">
        <f t="shared" si="4"/>
        <v>6.7072531873541159</v>
      </c>
      <c r="R10" s="10">
        <v>2163.7800000000002</v>
      </c>
      <c r="S10" s="24">
        <v>2907.48</v>
      </c>
      <c r="T10" s="9">
        <f t="shared" si="5"/>
        <v>6.2835857856287927</v>
      </c>
      <c r="U10" s="24">
        <v>1826.94</v>
      </c>
      <c r="V10" s="24">
        <v>4384.29</v>
      </c>
      <c r="W10" s="9">
        <f t="shared" si="6"/>
        <v>3.9578358183423084</v>
      </c>
      <c r="X10" s="24">
        <v>1735.23</v>
      </c>
      <c r="Y10" s="24">
        <v>2901.98</v>
      </c>
      <c r="Z10" s="9">
        <f t="shared" si="7"/>
        <v>6.7807841542670868</v>
      </c>
      <c r="AA10" s="24">
        <v>1967.77</v>
      </c>
      <c r="AB10" s="24">
        <v>2889.98</v>
      </c>
      <c r="AC10" s="9">
        <f t="shared" si="8"/>
        <v>6.674613665146472</v>
      </c>
      <c r="AD10" s="24">
        <v>1928.95</v>
      </c>
    </row>
    <row r="11" spans="1:30" x14ac:dyDescent="0.25">
      <c r="A11" s="7" t="s">
        <v>22</v>
      </c>
      <c r="B11" s="7">
        <v>5205</v>
      </c>
      <c r="C11" s="8" t="s">
        <v>23</v>
      </c>
      <c r="D11" s="9">
        <v>9866.43</v>
      </c>
      <c r="E11" s="9">
        <f t="shared" si="0"/>
        <v>2.1945120980942443</v>
      </c>
      <c r="F11" s="9">
        <v>2165.1999999999998</v>
      </c>
      <c r="G11" s="9">
        <v>9497.23</v>
      </c>
      <c r="H11" s="9">
        <f t="shared" si="1"/>
        <v>2.2150248019685739</v>
      </c>
      <c r="I11" s="9">
        <v>2103.66</v>
      </c>
      <c r="J11" s="10">
        <v>9282.19</v>
      </c>
      <c r="K11" s="9">
        <f t="shared" si="2"/>
        <v>4.0205382565967724</v>
      </c>
      <c r="L11" s="10">
        <v>3731.94</v>
      </c>
      <c r="M11" s="10">
        <v>9360.8799999999992</v>
      </c>
      <c r="N11" s="9">
        <f t="shared" si="3"/>
        <v>4.9355936621343295</v>
      </c>
      <c r="O11" s="10">
        <v>4620.1499999999996</v>
      </c>
      <c r="P11" s="10">
        <v>8882.42</v>
      </c>
      <c r="Q11" s="9">
        <f t="shared" si="4"/>
        <v>4.1296966367273784</v>
      </c>
      <c r="R11" s="10">
        <v>3668.17</v>
      </c>
      <c r="S11" s="24">
        <v>6797</v>
      </c>
      <c r="T11" s="9">
        <f t="shared" si="5"/>
        <v>4.4957481241724295</v>
      </c>
      <c r="U11" s="24">
        <v>3055.76</v>
      </c>
      <c r="V11" s="24">
        <v>8524.7999999999993</v>
      </c>
      <c r="W11" s="9">
        <f t="shared" si="6"/>
        <v>2.9798001126126126</v>
      </c>
      <c r="X11" s="24">
        <v>2540.2199999999998</v>
      </c>
      <c r="Y11" s="24">
        <v>5983.77</v>
      </c>
      <c r="Z11" s="9">
        <f t="shared" si="7"/>
        <v>4.1450289700305989</v>
      </c>
      <c r="AA11" s="24">
        <v>2480.29</v>
      </c>
      <c r="AB11" s="24">
        <v>5466.55</v>
      </c>
      <c r="AC11" s="9">
        <f t="shared" si="8"/>
        <v>3.7470250889500689</v>
      </c>
      <c r="AD11" s="24">
        <v>2048.33</v>
      </c>
    </row>
    <row r="12" spans="1:30" x14ac:dyDescent="0.25">
      <c r="A12" s="7" t="s">
        <v>24</v>
      </c>
      <c r="B12" s="7">
        <v>5206</v>
      </c>
      <c r="C12" s="8" t="s">
        <v>25</v>
      </c>
      <c r="D12" s="9">
        <v>5678.59</v>
      </c>
      <c r="E12" s="9">
        <f t="shared" si="0"/>
        <v>4.6054918562530487</v>
      </c>
      <c r="F12" s="9">
        <v>2615.27</v>
      </c>
      <c r="G12" s="9">
        <v>6349.59</v>
      </c>
      <c r="H12" s="9">
        <f t="shared" si="1"/>
        <v>4.2576292327536107</v>
      </c>
      <c r="I12" s="9">
        <v>2703.42</v>
      </c>
      <c r="J12" s="10">
        <v>6937.19</v>
      </c>
      <c r="K12" s="9">
        <f t="shared" si="2"/>
        <v>4.14594381875082</v>
      </c>
      <c r="L12" s="10">
        <v>2876.12</v>
      </c>
      <c r="M12" s="10">
        <v>5354.99</v>
      </c>
      <c r="N12" s="9">
        <f t="shared" si="3"/>
        <v>3.5017245597097291</v>
      </c>
      <c r="O12" s="10">
        <v>1875.17</v>
      </c>
      <c r="P12" s="10">
        <v>5354.99</v>
      </c>
      <c r="Q12" s="9">
        <f t="shared" si="4"/>
        <v>3.3423591827435715</v>
      </c>
      <c r="R12" s="10">
        <v>1789.83</v>
      </c>
      <c r="S12" s="24">
        <v>4988.29</v>
      </c>
      <c r="T12" s="9">
        <f t="shared" si="5"/>
        <v>3.5669137119133012</v>
      </c>
      <c r="U12" s="24">
        <v>1779.28</v>
      </c>
      <c r="V12" s="24">
        <v>5831.49</v>
      </c>
      <c r="W12" s="9">
        <f t="shared" si="6"/>
        <v>3.0332556516430618</v>
      </c>
      <c r="X12" s="24">
        <v>1768.84</v>
      </c>
      <c r="Y12" s="24">
        <v>3181.45</v>
      </c>
      <c r="Z12" s="9">
        <f t="shared" si="7"/>
        <v>3.9900045576702454</v>
      </c>
      <c r="AA12" s="24">
        <v>1269.4000000000001</v>
      </c>
      <c r="AB12" s="24">
        <v>3031.45</v>
      </c>
      <c r="AC12" s="9">
        <f t="shared" si="8"/>
        <v>3.9900047831895629</v>
      </c>
      <c r="AD12" s="24">
        <v>1209.55</v>
      </c>
    </row>
    <row r="13" spans="1:30" x14ac:dyDescent="0.25">
      <c r="A13" s="11" t="s">
        <v>26</v>
      </c>
      <c r="B13" s="11">
        <v>5272</v>
      </c>
      <c r="C13" s="12" t="s">
        <v>27</v>
      </c>
      <c r="D13" s="13">
        <v>368.7</v>
      </c>
      <c r="E13" s="13">
        <f t="shared" si="0"/>
        <v>4.2687822077569839</v>
      </c>
      <c r="F13" s="13">
        <v>157.38999999999999</v>
      </c>
      <c r="G13" s="13">
        <v>370.21</v>
      </c>
      <c r="H13" s="13">
        <f t="shared" si="1"/>
        <v>4.2789227735609519</v>
      </c>
      <c r="I13" s="13">
        <v>158.41</v>
      </c>
      <c r="J13" s="14">
        <v>256.48</v>
      </c>
      <c r="K13" s="13">
        <f t="shared" si="2"/>
        <v>4.1781035558328128</v>
      </c>
      <c r="L13" s="14">
        <v>107.16</v>
      </c>
      <c r="M13" s="14">
        <v>368.7</v>
      </c>
      <c r="N13" s="13">
        <f t="shared" si="3"/>
        <v>4.2687822077569839</v>
      </c>
      <c r="O13" s="14">
        <v>157.38999999999999</v>
      </c>
      <c r="P13" s="14">
        <v>368.7</v>
      </c>
      <c r="Q13" s="13">
        <f t="shared" si="4"/>
        <v>4.0791971792785464</v>
      </c>
      <c r="R13" s="14">
        <v>150.4</v>
      </c>
      <c r="S13" s="24">
        <v>368.7</v>
      </c>
      <c r="T13" s="13">
        <f t="shared" si="5"/>
        <v>3.8410631950094931</v>
      </c>
      <c r="U13" s="24">
        <v>141.62</v>
      </c>
      <c r="V13" s="24">
        <v>660.7</v>
      </c>
      <c r="W13" s="13">
        <f t="shared" si="6"/>
        <v>2.2274859996972904</v>
      </c>
      <c r="X13" s="24">
        <v>147.16999999999999</v>
      </c>
      <c r="Y13" s="24">
        <v>339.81</v>
      </c>
      <c r="Z13" s="13">
        <f t="shared" si="7"/>
        <v>3.958388511226862</v>
      </c>
      <c r="AA13" s="24">
        <v>134.51</v>
      </c>
      <c r="AB13" s="26">
        <v>339.81</v>
      </c>
      <c r="AC13" s="13">
        <f t="shared" si="8"/>
        <v>3.958388511226862</v>
      </c>
      <c r="AD13" s="26">
        <v>134.51</v>
      </c>
    </row>
    <row r="14" spans="1:30" x14ac:dyDescent="0.25">
      <c r="A14" s="15"/>
      <c r="B14" s="15"/>
      <c r="C14" s="16" t="s">
        <v>28</v>
      </c>
      <c r="D14" s="18">
        <f t="shared" ref="D14:R14" si="9">SUM(D4:D13)</f>
        <v>37172.04</v>
      </c>
      <c r="E14" s="17">
        <f>F14/D14*10</f>
        <v>3.1894913488740455</v>
      </c>
      <c r="F14" s="18">
        <f t="shared" si="9"/>
        <v>11855.989999999998</v>
      </c>
      <c r="G14" s="18">
        <f t="shared" si="9"/>
        <v>37419.29</v>
      </c>
      <c r="H14" s="17">
        <f>I14/G14*10</f>
        <v>3.0688529899952672</v>
      </c>
      <c r="I14" s="18">
        <f t="shared" si="9"/>
        <v>11483.43</v>
      </c>
      <c r="J14" s="18">
        <f t="shared" si="9"/>
        <v>36945.280000000006</v>
      </c>
      <c r="K14" s="17">
        <f>L14/J14*10</f>
        <v>3.4551991485786546</v>
      </c>
      <c r="L14" s="18">
        <f t="shared" si="9"/>
        <v>12765.330000000002</v>
      </c>
      <c r="M14" s="18">
        <f t="shared" si="9"/>
        <v>34118.369999999995</v>
      </c>
      <c r="N14" s="17">
        <f>O14/M14*10</f>
        <v>3.7322328118254182</v>
      </c>
      <c r="O14" s="18">
        <f t="shared" si="9"/>
        <v>12733.769999999999</v>
      </c>
      <c r="P14" s="18">
        <f t="shared" si="9"/>
        <v>33629.56</v>
      </c>
      <c r="Q14" s="17">
        <f>R14/P14*10</f>
        <v>3.4359474224462057</v>
      </c>
      <c r="R14" s="18">
        <f t="shared" si="9"/>
        <v>11554.94</v>
      </c>
      <c r="S14" s="18">
        <f t="shared" ref="S14" si="10">SUM(S4:S13)</f>
        <v>30167.820000000003</v>
      </c>
      <c r="T14" s="17">
        <f>U14/S14*10</f>
        <v>3.5019500911898844</v>
      </c>
      <c r="U14" s="18">
        <f t="shared" ref="U14:V14" si="11">SUM(U4:U13)</f>
        <v>10564.620000000003</v>
      </c>
      <c r="V14" s="18">
        <f t="shared" si="11"/>
        <v>42315.409999999996</v>
      </c>
      <c r="W14" s="17">
        <f>X14/V14*10</f>
        <v>2.6735744732238209</v>
      </c>
      <c r="X14" s="18">
        <f t="shared" ref="X14:Y14" si="12">SUM(X4:X13)</f>
        <v>11313.34</v>
      </c>
      <c r="Y14" s="18">
        <f t="shared" si="12"/>
        <v>28654.250000000004</v>
      </c>
      <c r="Z14" s="17">
        <f>AA14/Y14*10</f>
        <v>4.0540931973441987</v>
      </c>
      <c r="AA14" s="18">
        <f t="shared" ref="AA14" si="13">SUM(AA4:AA13)</f>
        <v>11616.7</v>
      </c>
      <c r="AB14" s="27">
        <f>SUM(AB4:AB13)</f>
        <v>28022.81</v>
      </c>
      <c r="AC14" s="17">
        <f>AD14/AB14*10</f>
        <v>3.8718779451454006</v>
      </c>
      <c r="AD14" s="27">
        <f>SUM(AD4:AD13)</f>
        <v>10850.089999999998</v>
      </c>
    </row>
    <row r="15" spans="1:30" x14ac:dyDescent="0.25">
      <c r="A15" s="23"/>
      <c r="B15" s="23"/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30" x14ac:dyDescent="0.25">
      <c r="A16" s="25"/>
      <c r="B16" s="25"/>
    </row>
  </sheetData>
  <mergeCells count="12">
    <mergeCell ref="AB1:AD1"/>
    <mergeCell ref="Y1:AA1"/>
    <mergeCell ref="V1:X1"/>
    <mergeCell ref="S1:U1"/>
    <mergeCell ref="A1:A2"/>
    <mergeCell ref="P1:R1"/>
    <mergeCell ref="C1:C2"/>
    <mergeCell ref="D1:F1"/>
    <mergeCell ref="G1:I1"/>
    <mergeCell ref="J1:L1"/>
    <mergeCell ref="M1:O1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2023-10-02T01:07:48Z</dcterms:modified>
</cp:coreProperties>
</file>