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gan\Data Sektoral\Distanbun\27. Kopi Arabika\"/>
    </mc:Choice>
  </mc:AlternateContent>
  <bookViews>
    <workbookView xWindow="0" yWindow="0" windowWidth="7470" windowHeight="5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4" i="1" l="1"/>
  <c r="AB14" i="1"/>
  <c r="AC10" i="1"/>
  <c r="AC8" i="1"/>
  <c r="AC14" i="1" l="1"/>
  <c r="V14" i="1"/>
  <c r="Z12" i="1"/>
  <c r="W12" i="1"/>
  <c r="W10" i="1"/>
  <c r="Z8" i="1"/>
  <c r="Z10" i="1"/>
  <c r="Y14" i="1"/>
  <c r="AA14" i="1"/>
  <c r="Z14" i="1" s="1"/>
  <c r="W8" i="1" l="1"/>
  <c r="X14" i="1"/>
  <c r="T8" i="1"/>
  <c r="T10" i="1"/>
  <c r="S14" i="1"/>
  <c r="U14" i="1"/>
  <c r="T14" i="1" s="1"/>
  <c r="W14" i="1" l="1"/>
  <c r="R14" i="1"/>
  <c r="P14" i="1"/>
  <c r="O14" i="1"/>
  <c r="M14" i="1"/>
  <c r="N14" i="1" s="1"/>
  <c r="L14" i="1"/>
  <c r="J14" i="1"/>
  <c r="I14" i="1"/>
  <c r="G14" i="1"/>
  <c r="F14" i="1"/>
  <c r="E14" i="1"/>
  <c r="D14" i="1"/>
  <c r="Q10" i="1"/>
  <c r="N10" i="1"/>
  <c r="K10" i="1"/>
  <c r="H10" i="1"/>
  <c r="E10" i="1"/>
  <c r="Q8" i="1"/>
  <c r="N8" i="1"/>
  <c r="K8" i="1"/>
  <c r="H8" i="1"/>
  <c r="E8" i="1"/>
  <c r="Q14" i="1" l="1"/>
  <c r="H14" i="1"/>
  <c r="K14" i="1"/>
</calcChain>
</file>

<file path=xl/sharedStrings.xml><?xml version="1.0" encoding="utf-8"?>
<sst xmlns="http://schemas.openxmlformats.org/spreadsheetml/2006/main" count="61" uniqueCount="37">
  <si>
    <t>Tahun 2014</t>
  </si>
  <si>
    <t>Tahun 2015</t>
  </si>
  <si>
    <t>No</t>
  </si>
  <si>
    <t>Tahun 2016</t>
  </si>
  <si>
    <t>Tahun 2017</t>
  </si>
  <si>
    <t>Luas Panen (Ha)</t>
  </si>
  <si>
    <t>Produktivitas</t>
  </si>
  <si>
    <t>Produksi (Ton)</t>
  </si>
  <si>
    <t>1.</t>
  </si>
  <si>
    <t>Kota Mataram</t>
  </si>
  <si>
    <t>2.</t>
  </si>
  <si>
    <t>Lombok Utara</t>
  </si>
  <si>
    <t>3.</t>
  </si>
  <si>
    <t>Lombok Barat</t>
  </si>
  <si>
    <t>4.</t>
  </si>
  <si>
    <t>Lombok Tengah</t>
  </si>
  <si>
    <t>5.</t>
  </si>
  <si>
    <t>Lombok Timur</t>
  </si>
  <si>
    <t>6.</t>
  </si>
  <si>
    <t>Sumbawa Barat</t>
  </si>
  <si>
    <t>7.</t>
  </si>
  <si>
    <t>Sumbawa</t>
  </si>
  <si>
    <t>8.</t>
  </si>
  <si>
    <t>Dompu</t>
  </si>
  <si>
    <t>9.</t>
  </si>
  <si>
    <t>Bima</t>
  </si>
  <si>
    <t>10</t>
  </si>
  <si>
    <t>Kota Bima</t>
  </si>
  <si>
    <t>Jumlah</t>
  </si>
  <si>
    <t>Jenis Komoditi</t>
  </si>
  <si>
    <t>Tahun 2018 (Angka Sementara)</t>
  </si>
  <si>
    <t>KOPI ARABIKA</t>
  </si>
  <si>
    <t xml:space="preserve">Tahun 2019 </t>
  </si>
  <si>
    <t>Tahun 2020</t>
  </si>
  <si>
    <t>Tahun 2021</t>
  </si>
  <si>
    <t>Kode Wilayah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</si>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</sst>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164" fontId="3" fillId="0" borderId="7" xfId="2" applyFont="1" applyBorder="1" applyAlignment="1">
      <alignment horizontal="center" vertical="center" wrapText="1"/>
    </xf>
    <xf numFmtId="0" fontId="4" fillId="0" borderId="8" xfId="0" applyFont="1" applyBorder="1"/>
    <xf numFmtId="0" fontId="6" fillId="0" borderId="1" xfId="0" quotePrefix="1" applyFont="1" applyBorder="1" applyAlignment="1">
      <alignment horizontal="center"/>
    </xf>
    <xf numFmtId="0" fontId="6" fillId="0" borderId="1" xfId="0" applyFont="1" applyBorder="1"/>
    <xf numFmtId="165" fontId="6" fillId="0" borderId="1" xfId="1" applyNumberFormat="1" applyFont="1" applyBorder="1"/>
    <xf numFmtId="164" fontId="7" fillId="0" borderId="1" xfId="2" applyFont="1" applyBorder="1" applyAlignment="1">
      <alignment horizontal="right" vertical="center" wrapText="1"/>
    </xf>
    <xf numFmtId="0" fontId="6" fillId="0" borderId="6" xfId="0" quotePrefix="1" applyFont="1" applyBorder="1" applyAlignment="1">
      <alignment horizontal="center"/>
    </xf>
    <xf numFmtId="0" fontId="6" fillId="0" borderId="6" xfId="0" applyFont="1" applyBorder="1"/>
    <xf numFmtId="165" fontId="6" fillId="0" borderId="6" xfId="1" applyNumberFormat="1" applyFont="1" applyBorder="1"/>
    <xf numFmtId="164" fontId="7" fillId="0" borderId="6" xfId="2" applyFont="1" applyBorder="1" applyAlignment="1">
      <alignment horizontal="right" vertical="center" wrapText="1"/>
    </xf>
    <xf numFmtId="0" fontId="6" fillId="0" borderId="7" xfId="0" quotePrefix="1" applyFont="1" applyBorder="1" applyAlignment="1">
      <alignment horizontal="center"/>
    </xf>
    <xf numFmtId="0" fontId="6" fillId="0" borderId="7" xfId="0" applyFont="1" applyBorder="1"/>
    <xf numFmtId="165" fontId="6" fillId="0" borderId="7" xfId="1" applyNumberFormat="1" applyFont="1" applyBorder="1"/>
    <xf numFmtId="164" fontId="7" fillId="0" borderId="7" xfId="2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5" fontId="5" fillId="0" borderId="7" xfId="1" applyNumberFormat="1" applyFont="1" applyBorder="1" applyAlignment="1">
      <alignment horizontal="right" vertical="center" wrapText="1"/>
    </xf>
    <xf numFmtId="165" fontId="5" fillId="0" borderId="5" xfId="1" applyNumberFormat="1" applyFont="1" applyBorder="1" applyAlignment="1">
      <alignment horizontal="right" vertical="center" wrapText="1"/>
    </xf>
    <xf numFmtId="164" fontId="5" fillId="0" borderId="5" xfId="2" applyFont="1" applyBorder="1" applyAlignment="1">
      <alignment horizontal="right" vertical="center" wrapText="1"/>
    </xf>
    <xf numFmtId="43" fontId="0" fillId="0" borderId="0" xfId="0" applyNumberFormat="1"/>
    <xf numFmtId="0" fontId="4" fillId="0" borderId="9" xfId="0" quotePrefix="1" applyFont="1" applyBorder="1" applyAlignment="1">
      <alignment horizontal="center"/>
    </xf>
    <xf numFmtId="0" fontId="4" fillId="0" borderId="9" xfId="0" applyFont="1" applyBorder="1"/>
    <xf numFmtId="164" fontId="7" fillId="0" borderId="9" xfId="2" applyFont="1" applyBorder="1" applyAlignment="1">
      <alignment horizontal="right" vertical="center" wrapText="1"/>
    </xf>
    <xf numFmtId="165" fontId="7" fillId="0" borderId="1" xfId="1" applyNumberFormat="1" applyFont="1" applyBorder="1" applyAlignment="1">
      <alignment horizontal="right" vertical="center" wrapText="1"/>
    </xf>
    <xf numFmtId="165" fontId="7" fillId="0" borderId="6" xfId="1" applyNumberFormat="1" applyFont="1" applyBorder="1" applyAlignment="1">
      <alignment horizontal="right" vertical="center" wrapText="1"/>
    </xf>
    <xf numFmtId="165" fontId="7" fillId="0" borderId="7" xfId="1" applyNumberFormat="1" applyFont="1" applyBorder="1" applyAlignment="1">
      <alignment horizontal="right" vertical="center" wrapText="1"/>
    </xf>
    <xf numFmtId="164" fontId="7" fillId="0" borderId="6" xfId="2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164" fontId="3" fillId="0" borderId="2" xfId="2" applyFont="1" applyBorder="1" applyAlignment="1">
      <alignment horizontal="center" vertical="center" wrapText="1"/>
    </xf>
    <xf numFmtId="164" fontId="3" fillId="0" borderId="3" xfId="2" applyFont="1" applyBorder="1" applyAlignment="1">
      <alignment horizontal="center" vertical="center" wrapText="1"/>
    </xf>
    <xf numFmtId="164" fontId="3" fillId="0" borderId="4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7" fillId="0" borderId="1" xfId="3" applyFont="1" applyFill="1" applyBorder="1" applyAlignment="1">
      <alignment horizontal="right" vertical="center" wrapText="1"/>
    </xf>
    <xf numFmtId="164" fontId="7" fillId="0" borderId="6" xfId="3" applyFont="1" applyFill="1" applyBorder="1" applyAlignment="1">
      <alignment horizontal="right" vertical="center" wrapText="1"/>
    </xf>
    <xf numFmtId="164" fontId="7" fillId="2" borderId="6" xfId="3" applyFont="1" applyFill="1" applyBorder="1" applyAlignment="1">
      <alignment horizontal="right" vertical="center" wrapText="1"/>
    </xf>
    <xf numFmtId="164" fontId="7" fillId="0" borderId="7" xfId="3" applyFont="1" applyFill="1" applyBorder="1" applyAlignment="1">
      <alignment horizontal="right" vertical="center" wrapText="1"/>
    </xf>
  </cellXfs>
  <cellStyles count="4">
    <cellStyle name="Comma [0]" xfId="1" builtinId="6"/>
    <cellStyle name="Comma 2" xfId="2"/>
    <cellStyle name="Comma 2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T1" workbookViewId="0">
      <selection activeCell="W8" sqref="W8"/>
    </sheetView>
  </sheetViews>
  <sheetFormatPr defaultRowHeight="15" x14ac:dyDescent="0.25"/>
  <cols>
    <col min="3" max="3" width="13.42578125" bestFit="1" customWidth="1"/>
  </cols>
  <sheetData>
    <row r="1" spans="1:30" ht="20.25" customHeight="1" x14ac:dyDescent="0.25">
      <c r="A1" s="32" t="s">
        <v>2</v>
      </c>
      <c r="B1" s="32" t="s">
        <v>35</v>
      </c>
      <c r="C1" s="32" t="s">
        <v>29</v>
      </c>
      <c r="D1" s="29" t="s">
        <v>0</v>
      </c>
      <c r="E1" s="30"/>
      <c r="F1" s="31"/>
      <c r="G1" s="29" t="s">
        <v>1</v>
      </c>
      <c r="H1" s="30"/>
      <c r="I1" s="31"/>
      <c r="J1" s="29" t="s">
        <v>3</v>
      </c>
      <c r="K1" s="30"/>
      <c r="L1" s="31"/>
      <c r="M1" s="29" t="s">
        <v>4</v>
      </c>
      <c r="N1" s="30"/>
      <c r="O1" s="31"/>
      <c r="P1" s="29" t="s">
        <v>30</v>
      </c>
      <c r="Q1" s="30"/>
      <c r="R1" s="31"/>
      <c r="S1" s="29" t="s">
        <v>32</v>
      </c>
      <c r="T1" s="30"/>
      <c r="U1" s="31"/>
      <c r="V1" s="29" t="s">
        <v>33</v>
      </c>
      <c r="W1" s="30"/>
      <c r="X1" s="31"/>
      <c r="Y1" s="29" t="s">
        <v>34</v>
      </c>
      <c r="Z1" s="30"/>
      <c r="AA1" s="31"/>
      <c r="AB1" s="29" t="s">
        <v>36</v>
      </c>
      <c r="AC1" s="30"/>
      <c r="AD1" s="31"/>
    </row>
    <row r="2" spans="1:30" ht="36" x14ac:dyDescent="0.25">
      <c r="A2" s="33"/>
      <c r="B2" s="33"/>
      <c r="C2" s="34"/>
      <c r="D2" s="1" t="s">
        <v>5</v>
      </c>
      <c r="E2" s="1" t="s">
        <v>6</v>
      </c>
      <c r="F2" s="1" t="s">
        <v>7</v>
      </c>
      <c r="G2" s="1" t="s">
        <v>5</v>
      </c>
      <c r="H2" s="1" t="s">
        <v>6</v>
      </c>
      <c r="I2" s="1" t="s">
        <v>7</v>
      </c>
      <c r="J2" s="1" t="s">
        <v>5</v>
      </c>
      <c r="K2" s="1" t="s">
        <v>6</v>
      </c>
      <c r="L2" s="1" t="s">
        <v>7</v>
      </c>
      <c r="M2" s="1" t="s">
        <v>5</v>
      </c>
      <c r="N2" s="1" t="s">
        <v>6</v>
      </c>
      <c r="O2" s="1" t="s">
        <v>7</v>
      </c>
      <c r="P2" s="1" t="s">
        <v>5</v>
      </c>
      <c r="Q2" s="1" t="s">
        <v>6</v>
      </c>
      <c r="R2" s="1" t="s">
        <v>7</v>
      </c>
      <c r="S2" s="1" t="s">
        <v>5</v>
      </c>
      <c r="T2" s="1" t="s">
        <v>6</v>
      </c>
      <c r="U2" s="1" t="s">
        <v>7</v>
      </c>
      <c r="V2" s="1" t="s">
        <v>5</v>
      </c>
      <c r="W2" s="1" t="s">
        <v>6</v>
      </c>
      <c r="X2" s="1" t="s">
        <v>7</v>
      </c>
      <c r="Y2" s="1" t="s">
        <v>5</v>
      </c>
      <c r="Z2" s="1" t="s">
        <v>6</v>
      </c>
      <c r="AA2" s="1" t="s">
        <v>7</v>
      </c>
      <c r="AB2" s="1" t="s">
        <v>5</v>
      </c>
      <c r="AC2" s="1" t="s">
        <v>6</v>
      </c>
      <c r="AD2" s="1" t="s">
        <v>7</v>
      </c>
    </row>
    <row r="3" spans="1:30" x14ac:dyDescent="0.25">
      <c r="A3" s="21">
        <v>3</v>
      </c>
      <c r="B3" s="22" t="s">
        <v>31</v>
      </c>
      <c r="D3" s="22"/>
      <c r="E3" s="2"/>
      <c r="F3" s="22"/>
      <c r="G3" s="22"/>
      <c r="H3" s="2"/>
      <c r="I3" s="22"/>
      <c r="J3" s="23"/>
      <c r="K3" s="2"/>
      <c r="L3" s="23"/>
      <c r="M3" s="23"/>
      <c r="N3" s="2"/>
      <c r="O3" s="23"/>
      <c r="P3" s="23"/>
      <c r="Q3" s="2"/>
      <c r="R3" s="23"/>
    </row>
    <row r="4" spans="1:30" x14ac:dyDescent="0.25">
      <c r="A4" s="3" t="s">
        <v>8</v>
      </c>
      <c r="B4" s="3">
        <v>5271</v>
      </c>
      <c r="C4" s="4" t="s">
        <v>9</v>
      </c>
      <c r="D4" s="5">
        <v>0</v>
      </c>
      <c r="E4" s="5"/>
      <c r="F4" s="5">
        <v>0</v>
      </c>
      <c r="G4" s="5">
        <v>0</v>
      </c>
      <c r="H4" s="5"/>
      <c r="I4" s="5">
        <v>0</v>
      </c>
      <c r="J4" s="24">
        <v>0</v>
      </c>
      <c r="K4" s="5"/>
      <c r="L4" s="24">
        <v>0</v>
      </c>
      <c r="M4" s="24">
        <v>0</v>
      </c>
      <c r="N4" s="5"/>
      <c r="O4" s="24">
        <v>0</v>
      </c>
      <c r="P4" s="6">
        <v>0</v>
      </c>
      <c r="Q4" s="5"/>
      <c r="R4" s="6">
        <v>0</v>
      </c>
      <c r="S4" s="6">
        <v>0</v>
      </c>
      <c r="T4" s="5"/>
      <c r="U4" s="6">
        <v>0</v>
      </c>
      <c r="V4" s="6">
        <v>0</v>
      </c>
      <c r="W4" s="5"/>
      <c r="X4" s="6">
        <v>0</v>
      </c>
      <c r="Y4" s="6">
        <v>0</v>
      </c>
      <c r="Z4" s="5"/>
      <c r="AA4" s="6">
        <v>0</v>
      </c>
      <c r="AB4" s="35">
        <v>0</v>
      </c>
      <c r="AC4" s="5"/>
      <c r="AD4" s="35">
        <v>0</v>
      </c>
    </row>
    <row r="5" spans="1:30" x14ac:dyDescent="0.25">
      <c r="A5" s="7" t="s">
        <v>10</v>
      </c>
      <c r="B5" s="7">
        <v>5208</v>
      </c>
      <c r="C5" s="8" t="s">
        <v>11</v>
      </c>
      <c r="D5" s="9">
        <v>0</v>
      </c>
      <c r="E5" s="9"/>
      <c r="F5" s="9">
        <v>0</v>
      </c>
      <c r="G5" s="9">
        <v>0</v>
      </c>
      <c r="H5" s="9"/>
      <c r="I5" s="9">
        <v>0</v>
      </c>
      <c r="J5" s="25">
        <v>0</v>
      </c>
      <c r="K5" s="9"/>
      <c r="L5" s="25">
        <v>0</v>
      </c>
      <c r="M5" s="25">
        <v>0</v>
      </c>
      <c r="N5" s="9"/>
      <c r="O5" s="25">
        <v>0</v>
      </c>
      <c r="P5" s="10">
        <v>0</v>
      </c>
      <c r="Q5" s="9"/>
      <c r="R5" s="10">
        <v>0</v>
      </c>
      <c r="S5" s="10">
        <v>0</v>
      </c>
      <c r="T5" s="9"/>
      <c r="U5" s="10">
        <v>0</v>
      </c>
      <c r="V5" s="10">
        <v>0</v>
      </c>
      <c r="W5" s="9"/>
      <c r="X5" s="10">
        <v>0</v>
      </c>
      <c r="Y5" s="10">
        <v>0</v>
      </c>
      <c r="Z5" s="9"/>
      <c r="AA5" s="10">
        <v>0</v>
      </c>
      <c r="AB5" s="36">
        <v>0</v>
      </c>
      <c r="AC5" s="9"/>
      <c r="AD5" s="36">
        <v>0</v>
      </c>
    </row>
    <row r="6" spans="1:30" x14ac:dyDescent="0.25">
      <c r="A6" s="7" t="s">
        <v>12</v>
      </c>
      <c r="B6" s="7">
        <v>5201</v>
      </c>
      <c r="C6" s="8" t="s">
        <v>13</v>
      </c>
      <c r="D6" s="9">
        <v>0</v>
      </c>
      <c r="E6" s="9"/>
      <c r="F6" s="9">
        <v>0</v>
      </c>
      <c r="G6" s="9">
        <v>0</v>
      </c>
      <c r="H6" s="9"/>
      <c r="I6" s="9">
        <v>0</v>
      </c>
      <c r="J6" s="25">
        <v>0</v>
      </c>
      <c r="K6" s="9"/>
      <c r="L6" s="25">
        <v>0</v>
      </c>
      <c r="M6" s="25">
        <v>0</v>
      </c>
      <c r="N6" s="9"/>
      <c r="O6" s="25">
        <v>0</v>
      </c>
      <c r="P6" s="10">
        <v>0</v>
      </c>
      <c r="Q6" s="9"/>
      <c r="R6" s="10">
        <v>0</v>
      </c>
      <c r="S6" s="10">
        <v>0</v>
      </c>
      <c r="T6" s="9"/>
      <c r="U6" s="10">
        <v>0</v>
      </c>
      <c r="V6" s="10">
        <v>0</v>
      </c>
      <c r="W6" s="9"/>
      <c r="X6" s="10">
        <v>0</v>
      </c>
      <c r="Y6" s="10">
        <v>0</v>
      </c>
      <c r="Z6" s="9"/>
      <c r="AA6" s="10">
        <v>0</v>
      </c>
      <c r="AB6" s="36">
        <v>0</v>
      </c>
      <c r="AC6" s="9"/>
      <c r="AD6" s="36">
        <v>0</v>
      </c>
    </row>
    <row r="7" spans="1:30" x14ac:dyDescent="0.25">
      <c r="A7" s="7" t="s">
        <v>14</v>
      </c>
      <c r="B7" s="7">
        <v>5202</v>
      </c>
      <c r="C7" s="8" t="s">
        <v>15</v>
      </c>
      <c r="D7" s="9">
        <v>0</v>
      </c>
      <c r="E7" s="9"/>
      <c r="F7" s="9">
        <v>0</v>
      </c>
      <c r="G7" s="9">
        <v>0</v>
      </c>
      <c r="H7" s="9"/>
      <c r="I7" s="9">
        <v>0</v>
      </c>
      <c r="J7" s="25">
        <v>0</v>
      </c>
      <c r="K7" s="9"/>
      <c r="L7" s="25">
        <v>0</v>
      </c>
      <c r="M7" s="25">
        <v>0</v>
      </c>
      <c r="N7" s="9"/>
      <c r="O7" s="25">
        <v>0</v>
      </c>
      <c r="P7" s="10">
        <v>0</v>
      </c>
      <c r="Q7" s="9"/>
      <c r="R7" s="10">
        <v>0</v>
      </c>
      <c r="S7" s="10">
        <v>0</v>
      </c>
      <c r="T7" s="9"/>
      <c r="U7" s="10">
        <v>0</v>
      </c>
      <c r="V7" s="10">
        <v>0</v>
      </c>
      <c r="W7" s="9"/>
      <c r="X7" s="10">
        <v>0</v>
      </c>
      <c r="Y7" s="10">
        <v>0</v>
      </c>
      <c r="Z7" s="9"/>
      <c r="AA7" s="10">
        <v>0</v>
      </c>
      <c r="AB7" s="36">
        <v>0</v>
      </c>
      <c r="AC7" s="9"/>
      <c r="AD7" s="36">
        <v>0</v>
      </c>
    </row>
    <row r="8" spans="1:30" x14ac:dyDescent="0.25">
      <c r="A8" s="7" t="s">
        <v>16</v>
      </c>
      <c r="B8" s="7">
        <v>5203</v>
      </c>
      <c r="C8" s="8" t="s">
        <v>17</v>
      </c>
      <c r="D8" s="9">
        <v>436</v>
      </c>
      <c r="E8" s="9">
        <f t="shared" ref="E8:E10" si="0">F8/D8*10</f>
        <v>6.376146788990825</v>
      </c>
      <c r="F8" s="9">
        <v>278</v>
      </c>
      <c r="G8" s="9">
        <v>438</v>
      </c>
      <c r="H8" s="9">
        <f t="shared" ref="H8:H10" si="1">I8/G8*10</f>
        <v>6.5296803652968034</v>
      </c>
      <c r="I8" s="9">
        <v>286</v>
      </c>
      <c r="J8" s="25">
        <v>438</v>
      </c>
      <c r="K8" s="9">
        <f t="shared" ref="K8:K10" si="2">L8/J8*10</f>
        <v>6.5753424657534243</v>
      </c>
      <c r="L8" s="25">
        <v>288</v>
      </c>
      <c r="M8" s="25">
        <v>436</v>
      </c>
      <c r="N8" s="9">
        <f t="shared" ref="N8:N10" si="3">O8/M8*10</f>
        <v>0.5474770642201835</v>
      </c>
      <c r="O8" s="25">
        <v>23.87</v>
      </c>
      <c r="P8" s="10">
        <v>408</v>
      </c>
      <c r="Q8" s="9">
        <f t="shared" ref="Q8:Q10" si="4">R8/P8*10</f>
        <v>5</v>
      </c>
      <c r="R8" s="10">
        <v>204</v>
      </c>
      <c r="S8" s="27">
        <v>408</v>
      </c>
      <c r="T8" s="9">
        <f t="shared" ref="T8" si="5">U8/S8*10</f>
        <v>6.1</v>
      </c>
      <c r="U8" s="10">
        <v>248.88</v>
      </c>
      <c r="V8" s="27">
        <v>1376</v>
      </c>
      <c r="W8" s="9">
        <f t="shared" ref="W8:W10" si="6">X8/V8*10</f>
        <v>1.9273255813953489</v>
      </c>
      <c r="X8" s="10">
        <v>265.2</v>
      </c>
      <c r="Y8" s="27">
        <v>1610</v>
      </c>
      <c r="Z8" s="9">
        <f t="shared" ref="Z8" si="7">AA8/Y8*10</f>
        <v>3.4689440993788825</v>
      </c>
      <c r="AA8" s="10">
        <v>558.5</v>
      </c>
      <c r="AB8" s="37">
        <v>631</v>
      </c>
      <c r="AC8" s="9">
        <f t="shared" ref="AC8" si="8">AD8/AB8*10</f>
        <v>9.6711568938193349</v>
      </c>
      <c r="AD8" s="37">
        <v>610.25</v>
      </c>
    </row>
    <row r="9" spans="1:30" x14ac:dyDescent="0.25">
      <c r="A9" s="7" t="s">
        <v>18</v>
      </c>
      <c r="B9" s="7">
        <v>5207</v>
      </c>
      <c r="C9" s="8" t="s">
        <v>19</v>
      </c>
      <c r="D9" s="9">
        <v>0</v>
      </c>
      <c r="E9" s="9"/>
      <c r="F9" s="9">
        <v>0</v>
      </c>
      <c r="G9" s="9">
        <v>0</v>
      </c>
      <c r="H9" s="9"/>
      <c r="I9" s="9">
        <v>0</v>
      </c>
      <c r="J9" s="25">
        <v>0</v>
      </c>
      <c r="K9" s="9"/>
      <c r="L9" s="25">
        <v>0</v>
      </c>
      <c r="M9" s="25">
        <v>0</v>
      </c>
      <c r="N9" s="9"/>
      <c r="O9" s="25">
        <v>0</v>
      </c>
      <c r="P9" s="10">
        <v>0</v>
      </c>
      <c r="Q9" s="9"/>
      <c r="R9" s="10">
        <v>0</v>
      </c>
      <c r="S9" s="10">
        <v>0</v>
      </c>
      <c r="T9" s="9"/>
      <c r="U9" s="10">
        <v>0</v>
      </c>
      <c r="V9" s="10">
        <v>0</v>
      </c>
      <c r="W9" s="9"/>
      <c r="X9" s="10">
        <v>0</v>
      </c>
      <c r="Y9" s="10">
        <v>0</v>
      </c>
      <c r="Z9" s="9"/>
      <c r="AA9" s="10">
        <v>0</v>
      </c>
      <c r="AB9" s="36">
        <v>0</v>
      </c>
      <c r="AC9" s="9"/>
      <c r="AD9" s="36">
        <v>0</v>
      </c>
    </row>
    <row r="10" spans="1:30" x14ac:dyDescent="0.25">
      <c r="A10" s="7" t="s">
        <v>20</v>
      </c>
      <c r="B10" s="7">
        <v>5204</v>
      </c>
      <c r="C10" s="8" t="s">
        <v>21</v>
      </c>
      <c r="D10" s="9">
        <v>852</v>
      </c>
      <c r="E10" s="9">
        <f t="shared" si="0"/>
        <v>4.9016431924882635</v>
      </c>
      <c r="F10" s="9">
        <v>417.62</v>
      </c>
      <c r="G10" s="9">
        <v>852.5</v>
      </c>
      <c r="H10" s="9">
        <f t="shared" si="1"/>
        <v>4.9015835777126098</v>
      </c>
      <c r="I10" s="9">
        <v>417.86</v>
      </c>
      <c r="J10" s="25">
        <v>854</v>
      </c>
      <c r="K10" s="9">
        <f t="shared" si="2"/>
        <v>4.8959016393442623</v>
      </c>
      <c r="L10" s="25">
        <v>418.11</v>
      </c>
      <c r="M10" s="25">
        <v>382</v>
      </c>
      <c r="N10" s="9">
        <f t="shared" si="3"/>
        <v>7</v>
      </c>
      <c r="O10" s="25">
        <v>267.39999999999998</v>
      </c>
      <c r="P10" s="10">
        <v>382</v>
      </c>
      <c r="Q10" s="9">
        <f t="shared" si="4"/>
        <v>7.8638743455497373</v>
      </c>
      <c r="R10" s="10">
        <v>300.39999999999998</v>
      </c>
      <c r="S10" s="27">
        <v>382</v>
      </c>
      <c r="T10" s="9">
        <f t="shared" ref="T10" si="9">U10/S10*10</f>
        <v>7.9858638743455499</v>
      </c>
      <c r="U10" s="10">
        <v>305.06</v>
      </c>
      <c r="V10" s="27">
        <v>930</v>
      </c>
      <c r="W10" s="9">
        <f t="shared" si="6"/>
        <v>3.2860215053763442</v>
      </c>
      <c r="X10" s="10">
        <v>305.60000000000002</v>
      </c>
      <c r="Y10" s="27">
        <v>930</v>
      </c>
      <c r="Z10" s="9">
        <f t="shared" ref="Z10" si="10">AA10/Y10*10</f>
        <v>3.3031182795698926</v>
      </c>
      <c r="AA10" s="10">
        <v>307.19</v>
      </c>
      <c r="AB10" s="36">
        <v>382</v>
      </c>
      <c r="AC10" s="9">
        <f t="shared" ref="AC10" si="11">AD10/AB10*10</f>
        <v>8.0416230366492147</v>
      </c>
      <c r="AD10" s="36">
        <v>307.19</v>
      </c>
    </row>
    <row r="11" spans="1:30" x14ac:dyDescent="0.25">
      <c r="A11" s="7" t="s">
        <v>22</v>
      </c>
      <c r="B11" s="7">
        <v>5205</v>
      </c>
      <c r="C11" s="8" t="s">
        <v>23</v>
      </c>
      <c r="D11" s="9">
        <v>0</v>
      </c>
      <c r="E11" s="9"/>
      <c r="F11" s="9">
        <v>0</v>
      </c>
      <c r="G11" s="9">
        <v>0</v>
      </c>
      <c r="H11" s="9"/>
      <c r="I11" s="9">
        <v>0</v>
      </c>
      <c r="J11" s="25">
        <v>0</v>
      </c>
      <c r="K11" s="9"/>
      <c r="L11" s="25">
        <v>0</v>
      </c>
      <c r="M11" s="25">
        <v>0</v>
      </c>
      <c r="N11" s="9"/>
      <c r="O11" s="25">
        <v>0</v>
      </c>
      <c r="P11" s="10">
        <v>0</v>
      </c>
      <c r="Q11" s="9"/>
      <c r="R11" s="10">
        <v>0</v>
      </c>
      <c r="S11" s="10">
        <v>0</v>
      </c>
      <c r="T11" s="9"/>
      <c r="U11" s="10">
        <v>0</v>
      </c>
      <c r="V11" s="10">
        <v>0</v>
      </c>
      <c r="W11" s="9"/>
      <c r="X11" s="10">
        <v>0</v>
      </c>
      <c r="Y11" s="10">
        <v>0</v>
      </c>
      <c r="Z11" s="9"/>
      <c r="AA11" s="10">
        <v>0</v>
      </c>
      <c r="AB11" s="36">
        <v>0</v>
      </c>
      <c r="AC11" s="9"/>
      <c r="AD11" s="36">
        <v>0</v>
      </c>
    </row>
    <row r="12" spans="1:30" x14ac:dyDescent="0.25">
      <c r="A12" s="7" t="s">
        <v>24</v>
      </c>
      <c r="B12" s="7">
        <v>5206</v>
      </c>
      <c r="C12" s="8" t="s">
        <v>25</v>
      </c>
      <c r="D12" s="9">
        <v>0</v>
      </c>
      <c r="E12" s="9"/>
      <c r="F12" s="9">
        <v>0</v>
      </c>
      <c r="G12" s="9">
        <v>0</v>
      </c>
      <c r="H12" s="9"/>
      <c r="I12" s="9">
        <v>0</v>
      </c>
      <c r="J12" s="25">
        <v>0</v>
      </c>
      <c r="K12" s="9"/>
      <c r="L12" s="25">
        <v>0</v>
      </c>
      <c r="M12" s="25">
        <v>0</v>
      </c>
      <c r="N12" s="9"/>
      <c r="O12" s="25">
        <v>0</v>
      </c>
      <c r="P12" s="10">
        <v>0</v>
      </c>
      <c r="Q12" s="9"/>
      <c r="R12" s="10">
        <v>0</v>
      </c>
      <c r="S12" s="10">
        <v>0</v>
      </c>
      <c r="T12" s="9"/>
      <c r="U12" s="10">
        <v>0</v>
      </c>
      <c r="V12" s="10">
        <v>25</v>
      </c>
      <c r="W12" s="9">
        <f>X12/V12*10</f>
        <v>0</v>
      </c>
      <c r="X12" s="10">
        <v>0</v>
      </c>
      <c r="Y12" s="10">
        <v>30</v>
      </c>
      <c r="Z12" s="9">
        <f>AA12/Y12*10</f>
        <v>0</v>
      </c>
      <c r="AA12" s="10">
        <v>0</v>
      </c>
      <c r="AB12" s="36">
        <v>0</v>
      </c>
      <c r="AC12" s="9"/>
      <c r="AD12" s="36">
        <v>0</v>
      </c>
    </row>
    <row r="13" spans="1:30" x14ac:dyDescent="0.25">
      <c r="A13" s="11" t="s">
        <v>26</v>
      </c>
      <c r="B13" s="11">
        <v>5272</v>
      </c>
      <c r="C13" s="12" t="s">
        <v>27</v>
      </c>
      <c r="D13" s="9">
        <v>0</v>
      </c>
      <c r="E13" s="13"/>
      <c r="F13" s="9">
        <v>0</v>
      </c>
      <c r="G13" s="9">
        <v>0</v>
      </c>
      <c r="H13" s="13"/>
      <c r="I13" s="9">
        <v>0</v>
      </c>
      <c r="J13" s="26">
        <v>0</v>
      </c>
      <c r="K13" s="13"/>
      <c r="L13" s="26">
        <v>0</v>
      </c>
      <c r="M13" s="26">
        <v>0</v>
      </c>
      <c r="N13" s="13"/>
      <c r="O13" s="26">
        <v>0</v>
      </c>
      <c r="P13" s="14">
        <v>0</v>
      </c>
      <c r="Q13" s="13"/>
      <c r="R13" s="14">
        <v>0</v>
      </c>
      <c r="S13" s="14">
        <v>0</v>
      </c>
      <c r="T13" s="13"/>
      <c r="U13" s="14">
        <v>0</v>
      </c>
      <c r="V13" s="14">
        <v>0</v>
      </c>
      <c r="W13" s="13"/>
      <c r="X13" s="14">
        <v>0</v>
      </c>
      <c r="Y13" s="14">
        <v>0</v>
      </c>
      <c r="Z13" s="13"/>
      <c r="AA13" s="14">
        <v>0</v>
      </c>
      <c r="AB13" s="38">
        <v>0</v>
      </c>
      <c r="AC13" s="13"/>
      <c r="AD13" s="38">
        <v>0</v>
      </c>
    </row>
    <row r="14" spans="1:30" x14ac:dyDescent="0.25">
      <c r="A14" s="15"/>
      <c r="B14" s="15"/>
      <c r="C14" s="16" t="s">
        <v>28</v>
      </c>
      <c r="D14" s="18">
        <f t="shared" ref="D14:R14" si="12">SUM(D4:D13)</f>
        <v>1288</v>
      </c>
      <c r="E14" s="17">
        <f>F14/D14*10</f>
        <v>5.4007763975155276</v>
      </c>
      <c r="F14" s="18">
        <f t="shared" si="12"/>
        <v>695.62</v>
      </c>
      <c r="G14" s="18">
        <f t="shared" si="12"/>
        <v>1290.5</v>
      </c>
      <c r="H14" s="17">
        <f>I14/G14*10</f>
        <v>5.4541650523053082</v>
      </c>
      <c r="I14" s="18">
        <f t="shared" si="12"/>
        <v>703.86</v>
      </c>
      <c r="J14" s="18">
        <f t="shared" si="12"/>
        <v>1292</v>
      </c>
      <c r="K14" s="17">
        <f>L14/J14*10</f>
        <v>5.4652476780185753</v>
      </c>
      <c r="L14" s="18">
        <f t="shared" si="12"/>
        <v>706.11</v>
      </c>
      <c r="M14" s="18">
        <f t="shared" si="12"/>
        <v>818</v>
      </c>
      <c r="N14" s="17">
        <f>O14/M14*10</f>
        <v>3.560757946210269</v>
      </c>
      <c r="O14" s="18">
        <f t="shared" si="12"/>
        <v>291.27</v>
      </c>
      <c r="P14" s="19">
        <f t="shared" si="12"/>
        <v>790</v>
      </c>
      <c r="Q14" s="17">
        <f>R14/P14*10</f>
        <v>6.3848101265822779</v>
      </c>
      <c r="R14" s="19">
        <f t="shared" si="12"/>
        <v>504.4</v>
      </c>
      <c r="S14" s="19">
        <f t="shared" ref="S14" si="13">SUM(S4:S13)</f>
        <v>790</v>
      </c>
      <c r="T14" s="17">
        <f>U14/S14*10</f>
        <v>7.0118987341772154</v>
      </c>
      <c r="U14" s="19">
        <f t="shared" ref="U14" si="14">SUM(U4:U13)</f>
        <v>553.94000000000005</v>
      </c>
      <c r="V14" s="19">
        <f>SUM(V4:V13)</f>
        <v>2331</v>
      </c>
      <c r="W14" s="17">
        <f>X14/V14*10</f>
        <v>2.4487344487344487</v>
      </c>
      <c r="X14" s="19">
        <f t="shared" ref="X14:Y14" si="15">SUM(X4:X13)</f>
        <v>570.79999999999995</v>
      </c>
      <c r="Y14" s="19">
        <f t="shared" si="15"/>
        <v>2570</v>
      </c>
      <c r="Z14" s="17">
        <f>AA14/Y14*10</f>
        <v>3.3684435797665375</v>
      </c>
      <c r="AA14" s="19">
        <f t="shared" ref="AA14:AB14" si="16">SUM(AA4:AA13)</f>
        <v>865.69</v>
      </c>
      <c r="AB14" s="19">
        <f t="shared" si="16"/>
        <v>1013</v>
      </c>
      <c r="AC14" s="17">
        <f>AD14/AB14*10</f>
        <v>9.0566633761105635</v>
      </c>
      <c r="AD14" s="19">
        <f t="shared" ref="AD14" si="17">SUM(AD4:AD13)</f>
        <v>917.44</v>
      </c>
    </row>
    <row r="15" spans="1:30" x14ac:dyDescent="0.25"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30" x14ac:dyDescent="0.25">
      <c r="A16" s="28"/>
      <c r="B16" s="28"/>
    </row>
  </sheetData>
  <mergeCells count="12">
    <mergeCell ref="AB1:AD1"/>
    <mergeCell ref="Y1:AA1"/>
    <mergeCell ref="V1:X1"/>
    <mergeCell ref="S1:U1"/>
    <mergeCell ref="A1:A2"/>
    <mergeCell ref="P1:R1"/>
    <mergeCell ref="C1:C2"/>
    <mergeCell ref="D1:F1"/>
    <mergeCell ref="G1:I1"/>
    <mergeCell ref="J1:L1"/>
    <mergeCell ref="M1:O1"/>
    <mergeCell ref="B1:B2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2019-10-14T03:23:23Z</dcterms:created>
  <dcterms:modified xsi:type="dcterms:W3CDTF">2023-10-02T00:56:25Z</dcterms:modified>
</cp:coreProperties>
</file>