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43. Pinang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H13" i="1"/>
  <c r="H12" i="1"/>
  <c r="H11" i="1"/>
  <c r="H10" i="1"/>
  <c r="H9" i="1"/>
  <c r="H8" i="1"/>
  <c r="H7" i="1"/>
  <c r="H6" i="1"/>
  <c r="H5" i="1"/>
  <c r="H4" i="1"/>
  <c r="K13" i="1"/>
  <c r="K12" i="1"/>
  <c r="K11" i="1"/>
  <c r="K10" i="1"/>
  <c r="K9" i="1"/>
  <c r="K8" i="1"/>
  <c r="K7" i="1"/>
  <c r="K6" i="1"/>
  <c r="K5" i="1"/>
  <c r="K4" i="1"/>
  <c r="N13" i="1"/>
  <c r="N12" i="1"/>
  <c r="N11" i="1"/>
  <c r="N10" i="1"/>
  <c r="N9" i="1"/>
  <c r="N8" i="1"/>
  <c r="N6" i="1"/>
  <c r="N5" i="1"/>
  <c r="N4" i="1"/>
  <c r="N7" i="1"/>
  <c r="O14" i="1"/>
  <c r="M14" i="1"/>
  <c r="N14" i="1" l="1"/>
  <c r="J14" i="1"/>
  <c r="L14" i="1"/>
  <c r="K14" i="1" l="1"/>
  <c r="G14" i="1"/>
  <c r="I14" i="1"/>
  <c r="D14" i="1"/>
  <c r="F14" i="1"/>
  <c r="E14" i="1" l="1"/>
  <c r="H14" i="1"/>
</calcChain>
</file>

<file path=xl/sharedStrings.xml><?xml version="1.0" encoding="utf-8"?>
<sst xmlns="http://schemas.openxmlformats.org/spreadsheetml/2006/main" count="41" uniqueCount="32">
  <si>
    <t>No</t>
  </si>
  <si>
    <t>Jenis Komoditi</t>
  </si>
  <si>
    <t>Luas Panen (Ha)</t>
  </si>
  <si>
    <t>Produktivitas (ku/ha)</t>
  </si>
  <si>
    <t>Produksi (Ton)</t>
  </si>
  <si>
    <t>9.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</si>
  <si>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</si>
  <si>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</si>
  <si>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</si>
  <si>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</si>
  <si>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</si>
  <si>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</si>
  <si>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</si>
  <si>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</si>
  <si>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</si>
  <si>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</si>
  <si>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</si>
  <si>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</si>
  <si>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</si>
  <si>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</si>
  <si>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</si>
  <si>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</si>
  <si>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Bima</t>
  </si>
  <si>
    <t>10</t>
  </si>
  <si>
    <t>Kota Bima</t>
  </si>
  <si>
    <t>Jumlah</t>
  </si>
  <si>
    <t>Tahun 2019</t>
  </si>
  <si>
    <t>Tahun 2020</t>
  </si>
  <si>
    <t>Tahun 2021</t>
  </si>
  <si>
    <t>PINANG</t>
  </si>
  <si>
    <t>Kode Wilayah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</si>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</sst>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1" xfId="0" quotePrefix="1" applyNumberFormat="1" applyFont="1" applyBorder="1" applyAlignment="1">
      <alignment horizontal="center"/>
    </xf>
    <xf numFmtId="0" fontId="6" fillId="0" borderId="1" xfId="0" applyNumberFormat="1" applyFont="1" applyBorder="1"/>
    <xf numFmtId="0" fontId="6" fillId="0" borderId="6" xfId="0" quotePrefix="1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8" xfId="0" applyNumberFormat="1" applyFont="1" applyBorder="1"/>
    <xf numFmtId="164" fontId="5" fillId="0" borderId="6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5" fillId="0" borderId="6" xfId="1" applyNumberFormat="1" applyFont="1" applyFill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2" fontId="4" fillId="0" borderId="3" xfId="0" applyNumberFormat="1" applyFont="1" applyBorder="1"/>
    <xf numFmtId="164" fontId="5" fillId="0" borderId="1" xfId="1" applyFont="1" applyFill="1" applyBorder="1" applyAlignment="1">
      <alignment horizontal="right" vertical="center" wrapText="1"/>
    </xf>
    <xf numFmtId="164" fontId="5" fillId="0" borderId="6" xfId="1" applyFont="1" applyFill="1" applyBorder="1" applyAlignment="1">
      <alignment horizontal="right" vertical="center" wrapText="1"/>
    </xf>
    <xf numFmtId="164" fontId="5" fillId="0" borderId="7" xfId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right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5" fillId="0" borderId="1" xfId="3" applyFont="1" applyFill="1" applyBorder="1" applyAlignment="1">
      <alignment horizontal="right" vertical="center" wrapText="1"/>
    </xf>
    <xf numFmtId="164" fontId="5" fillId="0" borderId="6" xfId="3" applyFont="1" applyFill="1" applyBorder="1" applyAlignment="1">
      <alignment horizontal="right" vertical="center" wrapText="1"/>
    </xf>
    <xf numFmtId="164" fontId="5" fillId="2" borderId="6" xfId="3" applyFont="1" applyFill="1" applyBorder="1" applyAlignment="1">
      <alignment horizontal="right" vertical="center" wrapText="1"/>
    </xf>
    <xf numFmtId="164" fontId="5" fillId="0" borderId="7" xfId="3" applyFont="1" applyFill="1" applyBorder="1" applyAlignment="1">
      <alignment horizontal="right" vertical="center" wrapText="1"/>
    </xf>
  </cellXfs>
  <cellStyles count="4">
    <cellStyle name="Comma 2" xfId="1"/>
    <cellStyle name="Comma 2 2" xfId="2"/>
    <cellStyle name="Comma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D19" sqref="D19"/>
    </sheetView>
  </sheetViews>
  <sheetFormatPr defaultRowHeight="15" x14ac:dyDescent="0.25"/>
  <cols>
    <col min="3" max="3" width="12.42578125" bestFit="1" customWidth="1"/>
  </cols>
  <sheetData>
    <row r="1" spans="1:15" ht="15" customHeight="1" x14ac:dyDescent="0.25">
      <c r="A1" s="27" t="s">
        <v>0</v>
      </c>
      <c r="B1" s="33" t="s">
        <v>30</v>
      </c>
      <c r="C1" s="27" t="s">
        <v>1</v>
      </c>
      <c r="D1" s="24" t="s">
        <v>26</v>
      </c>
      <c r="E1" s="25"/>
      <c r="F1" s="26"/>
      <c r="G1" s="24" t="s">
        <v>27</v>
      </c>
      <c r="H1" s="25"/>
      <c r="I1" s="26"/>
      <c r="J1" s="24" t="s">
        <v>28</v>
      </c>
      <c r="K1" s="25"/>
      <c r="L1" s="26"/>
      <c r="M1" s="24" t="s">
        <v>31</v>
      </c>
      <c r="N1" s="25"/>
      <c r="O1" s="26"/>
    </row>
    <row r="2" spans="1:15" ht="36" x14ac:dyDescent="0.25">
      <c r="A2" s="28"/>
      <c r="B2" s="34"/>
      <c r="C2" s="29"/>
      <c r="D2" s="1" t="s">
        <v>2</v>
      </c>
      <c r="E2" s="2" t="s">
        <v>3</v>
      </c>
      <c r="F2" s="1" t="s">
        <v>4</v>
      </c>
      <c r="G2" s="1" t="s">
        <v>2</v>
      </c>
      <c r="H2" s="2" t="s">
        <v>3</v>
      </c>
      <c r="I2" s="1" t="s">
        <v>4</v>
      </c>
      <c r="J2" s="1" t="s">
        <v>2</v>
      </c>
      <c r="K2" s="2" t="s">
        <v>3</v>
      </c>
      <c r="L2" s="1" t="s">
        <v>4</v>
      </c>
      <c r="M2" s="1" t="s">
        <v>2</v>
      </c>
      <c r="N2" s="2" t="s">
        <v>3</v>
      </c>
      <c r="O2" s="1" t="s">
        <v>4</v>
      </c>
    </row>
    <row r="3" spans="1:15" x14ac:dyDescent="0.25">
      <c r="A3" s="11"/>
      <c r="B3" s="3" t="s">
        <v>29</v>
      </c>
      <c r="D3" s="12"/>
      <c r="E3" s="3"/>
      <c r="F3" s="12"/>
      <c r="G3" s="12"/>
      <c r="H3" s="3"/>
      <c r="I3" s="12"/>
      <c r="J3" s="12"/>
      <c r="K3" s="3"/>
      <c r="L3" s="12"/>
      <c r="M3" s="12"/>
      <c r="N3" s="3"/>
      <c r="O3" s="12"/>
    </row>
    <row r="4" spans="1:15" x14ac:dyDescent="0.25">
      <c r="A4" s="4" t="s">
        <v>6</v>
      </c>
      <c r="B4" s="30">
        <v>5271</v>
      </c>
      <c r="C4" s="5" t="s">
        <v>7</v>
      </c>
      <c r="D4" s="13">
        <v>2.36</v>
      </c>
      <c r="E4" s="14">
        <f t="shared" ref="E4:E6" si="0">IFERROR(F4/D4*10,"")</f>
        <v>4.0677966101694913</v>
      </c>
      <c r="F4" s="13">
        <v>0.96</v>
      </c>
      <c r="G4" s="13">
        <v>2.36</v>
      </c>
      <c r="H4" s="14">
        <f t="shared" ref="H4:H6" si="1">IFERROR(I4/G4*10,"")</f>
        <v>4.0677966101694913</v>
      </c>
      <c r="I4" s="13">
        <v>0.96</v>
      </c>
      <c r="J4" s="20">
        <v>2.2999999999999998</v>
      </c>
      <c r="K4" s="14">
        <f t="shared" ref="K4:K6" si="2">IFERROR(L4/J4*10,"")</f>
        <v>3.7391304347826089</v>
      </c>
      <c r="L4" s="20">
        <v>0.86</v>
      </c>
      <c r="M4" s="35">
        <v>2.36</v>
      </c>
      <c r="N4" s="14">
        <f t="shared" ref="N4:N6" si="3">IFERROR(O4/M4*10,"")</f>
        <v>3.7288135593220337</v>
      </c>
      <c r="O4" s="36">
        <v>0.88</v>
      </c>
    </row>
    <row r="5" spans="1:15" x14ac:dyDescent="0.25">
      <c r="A5" s="6" t="s">
        <v>8</v>
      </c>
      <c r="B5" s="31">
        <v>5208</v>
      </c>
      <c r="C5" s="7" t="s">
        <v>9</v>
      </c>
      <c r="D5" s="15">
        <v>27.45</v>
      </c>
      <c r="E5" s="16">
        <f t="shared" si="0"/>
        <v>1.5919854280510017</v>
      </c>
      <c r="F5" s="15">
        <v>4.37</v>
      </c>
      <c r="G5" s="15">
        <v>27.45</v>
      </c>
      <c r="H5" s="16">
        <f t="shared" si="1"/>
        <v>1.5919854280510017</v>
      </c>
      <c r="I5" s="15">
        <v>4.37</v>
      </c>
      <c r="J5" s="21">
        <v>26.92</v>
      </c>
      <c r="K5" s="16">
        <f t="shared" si="2"/>
        <v>1.8833580980683506</v>
      </c>
      <c r="L5" s="21">
        <v>5.07</v>
      </c>
      <c r="M5" s="36">
        <v>26.72</v>
      </c>
      <c r="N5" s="16">
        <f t="shared" si="3"/>
        <v>1.6803892215568863</v>
      </c>
      <c r="O5" s="36">
        <v>4.49</v>
      </c>
    </row>
    <row r="6" spans="1:15" x14ac:dyDescent="0.25">
      <c r="A6" s="6" t="s">
        <v>10</v>
      </c>
      <c r="B6" s="31">
        <v>5201</v>
      </c>
      <c r="C6" s="7" t="s">
        <v>11</v>
      </c>
      <c r="D6" s="15">
        <v>88.72</v>
      </c>
      <c r="E6" s="16">
        <f t="shared" si="0"/>
        <v>4.1321009918845801</v>
      </c>
      <c r="F6" s="15">
        <v>36.659999999999997</v>
      </c>
      <c r="G6" s="15">
        <v>85.42</v>
      </c>
      <c r="H6" s="16">
        <f t="shared" si="1"/>
        <v>4.2917349566846168</v>
      </c>
      <c r="I6" s="15">
        <v>36.659999999999997</v>
      </c>
      <c r="J6" s="21">
        <v>85.42</v>
      </c>
      <c r="K6" s="16">
        <f t="shared" si="2"/>
        <v>4.1336923437134159</v>
      </c>
      <c r="L6" s="21">
        <v>35.31</v>
      </c>
      <c r="M6" s="36">
        <v>85.42</v>
      </c>
      <c r="N6" s="16">
        <f t="shared" si="3"/>
        <v>3.9194568016857874</v>
      </c>
      <c r="O6" s="36">
        <v>33.479999999999997</v>
      </c>
    </row>
    <row r="7" spans="1:15" x14ac:dyDescent="0.25">
      <c r="A7" s="6" t="s">
        <v>12</v>
      </c>
      <c r="B7" s="31">
        <v>5202</v>
      </c>
      <c r="C7" s="7" t="s">
        <v>13</v>
      </c>
      <c r="D7" s="17">
        <v>220.65</v>
      </c>
      <c r="E7" s="16">
        <f>IFERROR(F7/D7*10,"")</f>
        <v>1.6963516881939722</v>
      </c>
      <c r="F7" s="17">
        <v>37.43</v>
      </c>
      <c r="G7" s="17">
        <v>217.72</v>
      </c>
      <c r="H7" s="16">
        <f>IFERROR(I7/G7*10,"")</f>
        <v>1.7191805989344111</v>
      </c>
      <c r="I7" s="17">
        <v>37.43</v>
      </c>
      <c r="J7" s="21">
        <v>212.56</v>
      </c>
      <c r="K7" s="16">
        <f>IFERROR(L7/J7*10,"")</f>
        <v>1.6470643582988331</v>
      </c>
      <c r="L7" s="21">
        <v>35.01</v>
      </c>
      <c r="M7" s="36">
        <v>207.45</v>
      </c>
      <c r="N7" s="16">
        <f>IFERROR(O7/M7*10,"")</f>
        <v>1.5001205109664981</v>
      </c>
      <c r="O7" s="36">
        <v>31.12</v>
      </c>
    </row>
    <row r="8" spans="1:15" x14ac:dyDescent="0.25">
      <c r="A8" s="6" t="s">
        <v>14</v>
      </c>
      <c r="B8" s="31">
        <v>5203</v>
      </c>
      <c r="C8" s="7" t="s">
        <v>15</v>
      </c>
      <c r="D8" s="17">
        <v>69.2</v>
      </c>
      <c r="E8" s="16">
        <f t="shared" ref="E8:E13" si="4">IFERROR(F8/D8*10,"")</f>
        <v>4.446531791907514</v>
      </c>
      <c r="F8" s="17">
        <v>30.77</v>
      </c>
      <c r="G8" s="17">
        <v>77</v>
      </c>
      <c r="H8" s="16">
        <f t="shared" ref="H8:H13" si="5">IFERROR(I8/G8*10,"")</f>
        <v>3.9961038961038957</v>
      </c>
      <c r="I8" s="17">
        <v>30.77</v>
      </c>
      <c r="J8" s="23">
        <v>80.319999999999993</v>
      </c>
      <c r="K8" s="16">
        <f t="shared" ref="K8:K13" si="6">IFERROR(L8/J8*10,"")</f>
        <v>6.7691733067729087</v>
      </c>
      <c r="L8" s="23">
        <v>54.37</v>
      </c>
      <c r="M8" s="37">
        <v>80.849999999999994</v>
      </c>
      <c r="N8" s="16">
        <f t="shared" ref="N8:N13" si="7">IFERROR(O8/M8*10,"")</f>
        <v>3.9938157081014225</v>
      </c>
      <c r="O8" s="37">
        <v>32.29</v>
      </c>
    </row>
    <row r="9" spans="1:15" x14ac:dyDescent="0.25">
      <c r="A9" s="6" t="s">
        <v>16</v>
      </c>
      <c r="B9" s="31">
        <v>5207</v>
      </c>
      <c r="C9" s="7" t="s">
        <v>17</v>
      </c>
      <c r="D9" s="17">
        <v>32</v>
      </c>
      <c r="E9" s="16">
        <f t="shared" si="4"/>
        <v>2.9593750000000001</v>
      </c>
      <c r="F9" s="17">
        <v>9.4700000000000006</v>
      </c>
      <c r="G9" s="17">
        <v>32</v>
      </c>
      <c r="H9" s="16">
        <f t="shared" si="5"/>
        <v>2.9593750000000001</v>
      </c>
      <c r="I9" s="17">
        <v>9.4700000000000006</v>
      </c>
      <c r="J9" s="21">
        <v>35</v>
      </c>
      <c r="K9" s="16">
        <f t="shared" si="6"/>
        <v>2.9200000000000004</v>
      </c>
      <c r="L9" s="21">
        <v>10.220000000000001</v>
      </c>
      <c r="M9" s="36">
        <v>35</v>
      </c>
      <c r="N9" s="16">
        <f t="shared" si="7"/>
        <v>2.9085714285714288</v>
      </c>
      <c r="O9" s="36">
        <v>10.18</v>
      </c>
    </row>
    <row r="10" spans="1:15" x14ac:dyDescent="0.25">
      <c r="A10" s="6" t="s">
        <v>18</v>
      </c>
      <c r="B10" s="31">
        <v>5204</v>
      </c>
      <c r="C10" s="7" t="s">
        <v>19</v>
      </c>
      <c r="D10" s="17">
        <v>55.35</v>
      </c>
      <c r="E10" s="16">
        <f t="shared" si="4"/>
        <v>4.9990966576332427</v>
      </c>
      <c r="F10" s="15">
        <v>27.67</v>
      </c>
      <c r="G10" s="17">
        <v>53.85</v>
      </c>
      <c r="H10" s="16">
        <f t="shared" si="5"/>
        <v>5.1383472609099359</v>
      </c>
      <c r="I10" s="15">
        <v>27.67</v>
      </c>
      <c r="J10" s="21">
        <v>53.85</v>
      </c>
      <c r="K10" s="16">
        <f t="shared" si="6"/>
        <v>5.1383472609099359</v>
      </c>
      <c r="L10" s="21">
        <v>27.67</v>
      </c>
      <c r="M10" s="36">
        <v>52.6</v>
      </c>
      <c r="N10" s="16">
        <f t="shared" si="7"/>
        <v>2.0684410646387832</v>
      </c>
      <c r="O10" s="36">
        <v>10.88</v>
      </c>
    </row>
    <row r="11" spans="1:15" x14ac:dyDescent="0.25">
      <c r="A11" s="6" t="s">
        <v>20</v>
      </c>
      <c r="B11" s="31">
        <v>5205</v>
      </c>
      <c r="C11" s="7" t="s">
        <v>21</v>
      </c>
      <c r="D11" s="15">
        <v>21.33</v>
      </c>
      <c r="E11" s="16">
        <f t="shared" si="4"/>
        <v>3.4692920768870139</v>
      </c>
      <c r="F11" s="15">
        <v>7.4</v>
      </c>
      <c r="G11" s="15">
        <v>20.63</v>
      </c>
      <c r="H11" s="16">
        <f t="shared" si="5"/>
        <v>3.587009209888512</v>
      </c>
      <c r="I11" s="15">
        <v>7.4</v>
      </c>
      <c r="J11" s="21">
        <v>19.93</v>
      </c>
      <c r="K11" s="16">
        <f t="shared" si="6"/>
        <v>1.726041144004014</v>
      </c>
      <c r="L11" s="21">
        <v>3.44</v>
      </c>
      <c r="M11" s="36">
        <v>19.93</v>
      </c>
      <c r="N11" s="16">
        <f t="shared" si="7"/>
        <v>1.726041144004014</v>
      </c>
      <c r="O11" s="36">
        <v>3.44</v>
      </c>
    </row>
    <row r="12" spans="1:15" x14ac:dyDescent="0.25">
      <c r="A12" s="6" t="s">
        <v>5</v>
      </c>
      <c r="B12" s="31">
        <v>5206</v>
      </c>
      <c r="C12" s="7" t="s">
        <v>22</v>
      </c>
      <c r="D12" s="15">
        <v>7</v>
      </c>
      <c r="E12" s="16">
        <f t="shared" si="4"/>
        <v>13.571428571428573</v>
      </c>
      <c r="F12" s="15">
        <v>9.5</v>
      </c>
      <c r="G12" s="15">
        <v>7</v>
      </c>
      <c r="H12" s="16">
        <f t="shared" si="5"/>
        <v>13.571428571428573</v>
      </c>
      <c r="I12" s="15">
        <v>9.5</v>
      </c>
      <c r="J12" s="21">
        <v>5</v>
      </c>
      <c r="K12" s="16">
        <f t="shared" si="6"/>
        <v>5.4</v>
      </c>
      <c r="L12" s="21">
        <v>2.7</v>
      </c>
      <c r="M12" s="36">
        <v>5</v>
      </c>
      <c r="N12" s="16">
        <f t="shared" si="7"/>
        <v>4</v>
      </c>
      <c r="O12" s="36">
        <v>2</v>
      </c>
    </row>
    <row r="13" spans="1:15" x14ac:dyDescent="0.25">
      <c r="A13" s="6" t="s">
        <v>23</v>
      </c>
      <c r="B13" s="32">
        <v>5272</v>
      </c>
      <c r="C13" s="7" t="s">
        <v>24</v>
      </c>
      <c r="D13" s="15">
        <v>13.33</v>
      </c>
      <c r="E13" s="16">
        <f t="shared" si="4"/>
        <v>14.246061515378843</v>
      </c>
      <c r="F13" s="15">
        <v>18.989999999999998</v>
      </c>
      <c r="G13" s="15">
        <v>9.85</v>
      </c>
      <c r="H13" s="16">
        <f t="shared" si="5"/>
        <v>19.279187817258883</v>
      </c>
      <c r="I13" s="15">
        <v>18.989999999999998</v>
      </c>
      <c r="J13" s="22">
        <v>10.11</v>
      </c>
      <c r="K13" s="16">
        <f t="shared" si="6"/>
        <v>13.155291790306629</v>
      </c>
      <c r="L13" s="22">
        <v>13.3</v>
      </c>
      <c r="M13" s="38">
        <v>5.21</v>
      </c>
      <c r="N13" s="16">
        <f t="shared" si="7"/>
        <v>2.1305182341650672</v>
      </c>
      <c r="O13" s="36">
        <v>1.1100000000000001</v>
      </c>
    </row>
    <row r="14" spans="1:15" x14ac:dyDescent="0.25">
      <c r="A14" s="8"/>
      <c r="B14" s="8"/>
      <c r="C14" s="9" t="s">
        <v>25</v>
      </c>
      <c r="D14" s="18">
        <f t="shared" ref="D14" si="8">SUM(D4:D13)</f>
        <v>537.3900000000001</v>
      </c>
      <c r="E14" s="19">
        <f t="shared" ref="E14" si="9">F14/D14*10</f>
        <v>3.4094419323024239</v>
      </c>
      <c r="F14" s="18">
        <f t="shared" ref="F14:G14" si="10">SUM(F4:F13)</f>
        <v>183.22</v>
      </c>
      <c r="G14" s="18">
        <f t="shared" si="10"/>
        <v>533.28000000000009</v>
      </c>
      <c r="H14" s="19">
        <f t="shared" ref="H14" si="11">I14/G14*10</f>
        <v>3.4357185718571852</v>
      </c>
      <c r="I14" s="18">
        <f t="shared" ref="I14:J14" si="12">SUM(I4:I13)</f>
        <v>183.22</v>
      </c>
      <c r="J14" s="18">
        <f t="shared" si="12"/>
        <v>531.41</v>
      </c>
      <c r="K14" s="19">
        <f>L14/J14*10</f>
        <v>3.5368171468357765</v>
      </c>
      <c r="L14" s="18">
        <f t="shared" ref="L14" si="13">SUM(L4:L13)</f>
        <v>187.95</v>
      </c>
      <c r="M14" s="18">
        <f t="shared" ref="M14" si="14">SUM(M4:M13)</f>
        <v>520.54</v>
      </c>
      <c r="N14" s="19">
        <f>O14/M14*10</f>
        <v>2.4949091328236066</v>
      </c>
      <c r="O14" s="18">
        <f t="shared" ref="O14" si="15">SUM(O4:O13)</f>
        <v>129.87</v>
      </c>
    </row>
    <row r="16" spans="1:15" x14ac:dyDescent="0.25">
      <c r="A16" s="10"/>
      <c r="B16" s="10"/>
    </row>
  </sheetData>
  <mergeCells count="7">
    <mergeCell ref="M1:O1"/>
    <mergeCell ref="J1:L1"/>
    <mergeCell ref="G1:I1"/>
    <mergeCell ref="D1:F1"/>
    <mergeCell ref="A1:A2"/>
    <mergeCell ref="C1:C2"/>
    <mergeCell ref="B1:B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2023-11-09T07:03:31Z</dcterms:modified>
</cp:coreProperties>
</file>